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Instructions" sheetId="2" state="visible" r:id="rId4"/>
    <sheet name="Dashboard" sheetId="3" state="visible" r:id="rId5"/>
    <sheet name="Statement of Applicability" sheetId="4" state="visible" r:id="rId6"/>
    <sheet name="Lists" sheetId="5" state="hidden" r:id="rId7"/>
  </sheets>
  <definedNames>
    <definedName function="false" hidden="false" localSheetId="0" name="_xlnm.Print_Area" vbProcedure="false">Cover!$A$1:$G$35</definedName>
    <definedName function="false" hidden="false" localSheetId="2" name="_xlnm.Print_Area" vbProcedure="false">Dashboard!$A$1:$H$33</definedName>
    <definedName function="false" hidden="false" localSheetId="1" name="_xlnm.Print_Area" vbProcedure="false">Instructions!$A$1:$G$27</definedName>
    <definedName function="false" hidden="false" localSheetId="3" name="_xlnm.Print_Titles" vbProcedure="false">'Statement of Applicability'!$1:$3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<sst xmlns="http://schemas.openxmlformats.org/spreadsheetml/2006/main" count="330" uniqueCount="240">
  <si>
    <t xml:space="preserve">RISK PROFESSIONALS</t>
  </si>
  <si>
    <t xml:space="preserve">Governance  ·  Risk  ·  Compliance</t>
  </si>
  <si>
    <t xml:space="preserve">www.riskprofs.com</t>
  </si>
  <si>
    <t xml:space="preserve">ISO/IEC 42001:2023</t>
  </si>
  <si>
    <t xml:space="preserve">AI Management System</t>
  </si>
  <si>
    <t xml:space="preserve">Statement of Applicability (SoA)</t>
  </si>
  <si>
    <t xml:space="preserve">The Statement of Applicability records, for all 38 Annex A controls, whether each control is applicable, the reason for its inclusion or exclusion, and its implementation status. It is a mandatory output of ISO/IEC 42001:2023 clause 6.1.3 and a central reference for audit.</t>
  </si>
  <si>
    <t xml:space="preserve">DOCUMENT CONTROL</t>
  </si>
  <si>
    <t xml:space="preserve">Document title</t>
  </si>
  <si>
    <t xml:space="preserve">ISO/IEC 42001:2023 Statement of Applicability</t>
  </si>
  <si>
    <t xml:space="preserve">Reference</t>
  </si>
  <si>
    <t xml:space="preserve">RP-FREE-42001-SOA-01</t>
  </si>
  <si>
    <t xml:space="preserve">Version</t>
  </si>
  <si>
    <t xml:space="preserve">1.0</t>
  </si>
  <si>
    <t xml:space="preserve">Issue date</t>
  </si>
  <si>
    <t xml:space="preserve">Complete on use</t>
  </si>
  <si>
    <t xml:space="preserve">Owner / author</t>
  </si>
  <si>
    <t xml:space="preserve">Risk Professionals</t>
  </si>
  <si>
    <t xml:space="preserve">Classification</t>
  </si>
  <si>
    <t xml:space="preserve">Public – free resource</t>
  </si>
  <si>
    <t xml:space="preserve">Organisation</t>
  </si>
  <si>
    <t xml:space="preserve">Enter organisation name</t>
  </si>
  <si>
    <t xml:space="preserve">Risk assessment reference</t>
  </si>
  <si>
    <t xml:space="preserve">Enter reference to the AI risk assessment and AI system impact assessment</t>
  </si>
  <si>
    <t xml:space="preserve">COPYRIGHT &amp; INTELLECTUAL PROPERTY</t>
  </si>
  <si>
    <t xml:space="preserve">© 2026 Risk Professionals Pty Ltd (RiskProfs). All rights reserved.</t>
  </si>
  <si>
    <t xml:space="preserve">This Statement of Applicability template, including its structure, wording, formatting and accompanying guidance, is the intellectual property of Risk Professionals Pty Ltd and is protected by copyright. It is provided free of charge for your organisation's own internal use in building and maintaining its ISO/IEC 42001:2023 Statement of Applicability.</t>
  </si>
  <si>
    <t xml:space="preserve">You may use and reproduce this template for that internal purpose. You may not sell, sub-licence, rent, rebrand or distribute it or any derivative of it for commercial gain, nor remove any RiskProfs branding or copyright notice, without the prior written consent of Risk Professionals.</t>
  </si>
  <si>
    <t xml:space="preserve">Standard references: Annex A control titles and descriptions are paraphrased and summarised from ISO/IEC 42001:2023 Annex A for convenience. They do not reproduce the text of the standard and are not a substitute for it. The official standard is © ISO/IEC and must be obtained from ISO or an authorised reseller.</t>
  </si>
  <si>
    <t xml:space="preserve">Disclaimer: This template provides general information, not legal, regulatory or certification advice. It does not confer certification; certification can only be granted by an accredited certification body.</t>
  </si>
  <si>
    <t xml:space="preserve">How to use this Statement of Applicability</t>
  </si>
  <si>
    <t xml:space="preserve">ISO/IEC 42001:2023  ·  Information &amp; Instructions</t>
  </si>
  <si>
    <t xml:space="preserve">1.  What the SoA is</t>
  </si>
  <si>
    <t xml:space="preserve">The Statement of Applicability (SoA) is a mandatory ISO/IEC 42001:2023 document (clause 6.1.3). It lists every Annex A control and records whether it is applicable, why it has been included or excluded, and the status of its implementation. Auditors use the SoA as the map between your risk treatment decisions and the controls you operate, so it must be complete, accurate and kept current.</t>
  </si>
  <si>
    <t xml:space="preserve">Build the SoA from the results of your AI risk assessment and AI system impact assessment and risk treatment. Reference that assessment on the Cover sheet. The controls listed here are the Annex A reference set (38 controls); you may also add any additional controls your organisation has determined.</t>
  </si>
  <si>
    <t xml:space="preserve">2.  Completing each control</t>
  </si>
  <si>
    <t xml:space="preserve">Column</t>
  </si>
  <si>
    <t xml:space="preserve">What to enter</t>
  </si>
  <si>
    <t xml:space="preserve">Applicable</t>
  </si>
  <si>
    <t xml:space="preserve">Select 'Yes' where the control is necessary to treat identified risks or to meet requirements, or 'No' to exclude it.</t>
  </si>
  <si>
    <t xml:space="preserve">Reason for inclusion</t>
  </si>
  <si>
    <t xml:space="preserve">Mark 'X' in each reason that applies: Risk Assessment, Legal / Regulatory, Contractual, or Business / Best practice. Leave blank where a reason does not apply.</t>
  </si>
  <si>
    <t xml:space="preserve">Justification / basis</t>
  </si>
  <si>
    <t xml:space="preserve">State briefly why the control is included, or — for an excluded control — the justification for its exclusion. Required for every row.</t>
  </si>
  <si>
    <t xml:space="preserve">Implementation status</t>
  </si>
  <si>
    <t xml:space="preserve">Select Implemented, Partially implemented, Planned, Not implemented, or Not applicable (use 'Not applicable' for excluded controls).</t>
  </si>
  <si>
    <t xml:space="preserve">Evidence / reference</t>
  </si>
  <si>
    <t xml:space="preserve">Reference the policy, procedure, system or record that implements the control.</t>
  </si>
  <si>
    <t xml:space="preserve">Control owner</t>
  </si>
  <si>
    <t xml:space="preserve">Name the person or role accountable for the control.</t>
  </si>
  <si>
    <t xml:space="preserve">Date reviewed</t>
  </si>
  <si>
    <t xml:space="preserve">Enter the date this row was last reviewed.</t>
  </si>
  <si>
    <t xml:space="preserve">3.  Reason codes</t>
  </si>
  <si>
    <t xml:space="preserve">Risk Assessment</t>
  </si>
  <si>
    <t xml:space="preserve">The control is required to treat one or more risks or impacts identified in the AI risk assessment or AI system impact assessment.</t>
  </si>
  <si>
    <t xml:space="preserve">Legal / Regulatory</t>
  </si>
  <si>
    <t xml:space="preserve">The control is required to meet a legal, statutory or regulatory obligation.</t>
  </si>
  <si>
    <t xml:space="preserve">Contractual</t>
  </si>
  <si>
    <t xml:space="preserve">The control is required to meet a contractual obligation with a customer, partner or supplier.</t>
  </si>
  <si>
    <t xml:space="preserve">Business / Best practice</t>
  </si>
  <si>
    <t xml:space="preserve">The control is adopted to meet a business requirement or as recognised good practice.</t>
  </si>
  <si>
    <t xml:space="preserve">4.  Reading the dashboard</t>
  </si>
  <si>
    <t xml:space="preserve">The dashboard summarises the SoA automatically: how many controls are applicable or excluded, the implementation coverage across applicable controls, and a breakdown by control group. Use it to track progress toward full implementation and certification readiness.</t>
  </si>
  <si>
    <t xml:space="preserve">© 2026 Risk Professionals Pty Ltd (RiskProfs). Free resource — internal use only. See the Cover sheet for full copyright and IP terms.</t>
  </si>
  <si>
    <t xml:space="preserve">ISO/IEC 42001:2023  ·  Statement of Applicability — Dashboard</t>
  </si>
  <si>
    <t xml:space="preserve">Live summary — updates automatically as you complete the SoA.</t>
  </si>
  <si>
    <t xml:space="preserve">APPLICABLE CONTROLS</t>
  </si>
  <si>
    <t xml:space="preserve">IMPLEMENTATION COVERAGE</t>
  </si>
  <si>
    <t xml:space="preserve">EXCLUDED CONTROLS</t>
  </si>
  <si>
    <t xml:space="preserve">Included in the SoA</t>
  </si>
  <si>
    <t xml:space="preserve">Implemented + half of partial</t>
  </si>
  <si>
    <t xml:space="preserve">Justification required</t>
  </si>
  <si>
    <t xml:space="preserve">IMPLEMENTED</t>
  </si>
  <si>
    <t xml:space="preserve">PARTIALLY / PLANNED</t>
  </si>
  <si>
    <t xml:space="preserve">NOT IMPLEMENTED</t>
  </si>
  <si>
    <t xml:space="preserve">Fully in place</t>
  </si>
  <si>
    <t xml:space="preserve">In progress</t>
  </si>
  <si>
    <t xml:space="preserve">Gap to close</t>
  </si>
  <si>
    <t xml:space="preserve">COVERAGE BY CONTROL OBJECTIVE</t>
  </si>
  <si>
    <t xml:space="preserve">Control objective</t>
  </si>
  <si>
    <t xml:space="preserve">Controls</t>
  </si>
  <si>
    <t xml:space="preserve">Implemented</t>
  </si>
  <si>
    <t xml:space="preserve">Coverage</t>
  </si>
  <si>
    <t xml:space="preserve">Status</t>
  </si>
  <si>
    <t xml:space="preserve">A.2  Policies related to AI</t>
  </si>
  <si>
    <t xml:space="preserve">A.3  Internal organisation</t>
  </si>
  <si>
    <t xml:space="preserve">A.4  Resources for AI systems</t>
  </si>
  <si>
    <t xml:space="preserve">A.5  Assessing impacts of AI systems</t>
  </si>
  <si>
    <t xml:space="preserve">A.6  AI system life cycle</t>
  </si>
  <si>
    <t xml:space="preserve">A.7  Data for AI systems</t>
  </si>
  <si>
    <t xml:space="preserve">A.8  Information for interested parties of AI systems</t>
  </si>
  <si>
    <t xml:space="preserve">A.9  Use of AI systems</t>
  </si>
  <si>
    <t xml:space="preserve">A.10  Third-party and customer relationships</t>
  </si>
  <si>
    <t xml:space="preserve">TOTAL — All controls</t>
  </si>
  <si>
    <t xml:space="preserve">IMPLEMENTATION STATUS DISTRIBUTION</t>
  </si>
  <si>
    <t xml:space="preserve">Count</t>
  </si>
  <si>
    <t xml:space="preserve">Share of applicable</t>
  </si>
  <si>
    <t xml:space="preserve">Partially implemented</t>
  </si>
  <si>
    <t xml:space="preserve">Planned</t>
  </si>
  <si>
    <t xml:space="preserve">Not implemented</t>
  </si>
  <si>
    <t xml:space="preserve">Not applicable</t>
  </si>
  <si>
    <t xml:space="preserve">© 2026 Risk Professionals Pty Ltd (RiskProfs) · www.riskprofs.com · Free resource — internal use only.</t>
  </si>
  <si>
    <t xml:space="preserve">ISO/IEC 42001:2023  ·  Statement of Applicability — Annex A Controls (A.2 to A.10)</t>
  </si>
  <si>
    <t xml:space="preserve">Complete the shaded columns for every control. Mark 'X' against each reason that applies.</t>
  </si>
  <si>
    <t xml:space="preserve">Ref</t>
  </si>
  <si>
    <t xml:space="preserve">Control</t>
  </si>
  <si>
    <t xml:space="preserve">Control description</t>
  </si>
  <si>
    <t xml:space="preserve">Applic-
able</t>
  </si>
  <si>
    <t xml:space="preserve">Risk
assess.</t>
  </si>
  <si>
    <t xml:space="preserve">Legal /
reg.</t>
  </si>
  <si>
    <t xml:space="preserve">Contr-
actual</t>
  </si>
  <si>
    <t xml:space="preserve">Business /
best prac.</t>
  </si>
  <si>
    <t xml:space="preserve">Date
reviewed</t>
  </si>
  <si>
    <t xml:space="preserve">A.2.2</t>
  </si>
  <si>
    <t xml:space="preserve">AI policy</t>
  </si>
  <si>
    <t xml:space="preserve">The organisation documents an AI policy, approved by management and aligned with business strategy and other relevant policies.</t>
  </si>
  <si>
    <t xml:space="preserve">Yes</t>
  </si>
  <si>
    <t xml:space="preserve">A.2</t>
  </si>
  <si>
    <t xml:space="preserve">A.2.3</t>
  </si>
  <si>
    <t xml:space="preserve">Alignment with other organisational policies</t>
  </si>
  <si>
    <t xml:space="preserve">The organisation determines where other policies (e.g. security, privacy, safety, quality) can be affected by AI objectives and ensures alignment.</t>
  </si>
  <si>
    <t xml:space="preserve">A.2.4</t>
  </si>
  <si>
    <t xml:space="preserve">Review of the AI policy</t>
  </si>
  <si>
    <t xml:space="preserve">The AI policy is reviewed at planned intervals, or when significant changes occur, to ensure its continuing suitability, adequacy and effectiveness.</t>
  </si>
  <si>
    <t xml:space="preserve">A.3.2</t>
  </si>
  <si>
    <t xml:space="preserve">AI roles and responsibilities</t>
  </si>
  <si>
    <t xml:space="preserve">AI roles and responsibilities are defined and allocated across the organisation according to its needs.</t>
  </si>
  <si>
    <t xml:space="preserve">A.3</t>
  </si>
  <si>
    <t xml:space="preserve">A.3.3</t>
  </si>
  <si>
    <t xml:space="preserve">Reporting of concerns</t>
  </si>
  <si>
    <t xml:space="preserve">The organisation defines and puts in place a process for personnel to report concerns about the organisation's AI systems throughout their life cycle.</t>
  </si>
  <si>
    <t xml:space="preserve">A.4.2</t>
  </si>
  <si>
    <t xml:space="preserve">Resource documentation</t>
  </si>
  <si>
    <t xml:space="preserve">The organisation identifies and documents the relevant resources required for the activities at given AI system life cycle stages.</t>
  </si>
  <si>
    <t xml:space="preserve">A.4</t>
  </si>
  <si>
    <t xml:space="preserve">A.4.3</t>
  </si>
  <si>
    <t xml:space="preserve">Data resources</t>
  </si>
  <si>
    <t xml:space="preserve">The organisation documents information about the data resources used for the AI systems.</t>
  </si>
  <si>
    <t xml:space="preserve">A.4.4</t>
  </si>
  <si>
    <t xml:space="preserve">Tooling resources</t>
  </si>
  <si>
    <t xml:space="preserve">The organisation documents information about the tooling resources used for the AI systems.</t>
  </si>
  <si>
    <t xml:space="preserve">A.4.5</t>
  </si>
  <si>
    <t xml:space="preserve">System and computing resources</t>
  </si>
  <si>
    <t xml:space="preserve">The organisation documents information about the system and computing resources used for the AI systems.</t>
  </si>
  <si>
    <t xml:space="preserve">A.4.6</t>
  </si>
  <si>
    <t xml:space="preserve">Human resources</t>
  </si>
  <si>
    <t xml:space="preserve">The organisation documents information about the human resources and their competences used for the development, operation, and management of AI systems.</t>
  </si>
  <si>
    <t xml:space="preserve">A.5.2</t>
  </si>
  <si>
    <t xml:space="preserve">AI system impact assessment process</t>
  </si>
  <si>
    <t xml:space="preserve">The organisation establishes and maintains a process to assess the potential consequences of AI systems for individuals, groups and society throughout the life cycle.</t>
  </si>
  <si>
    <t xml:space="preserve">A.5</t>
  </si>
  <si>
    <t xml:space="preserve">A.5.3</t>
  </si>
  <si>
    <t xml:space="preserve">Documentation of AI system impact assessments</t>
  </si>
  <si>
    <t xml:space="preserve">The organisation documents the results of AI system impact assessments and retains them for a defined period.</t>
  </si>
  <si>
    <t xml:space="preserve">A.5.4</t>
  </si>
  <si>
    <t xml:space="preserve">Assessing AI system impact on individuals or groups of individuals</t>
  </si>
  <si>
    <t xml:space="preserve">The organisation assesses and documents the potential impacts of AI systems to individuals or groups of individuals throughout the system's life cycle.</t>
  </si>
  <si>
    <t xml:space="preserve">A.5.5</t>
  </si>
  <si>
    <t xml:space="preserve">Assessing societal impacts of AI systems</t>
  </si>
  <si>
    <t xml:space="preserve">The organisation assesses and documents the potential societal impacts of its AI systems throughout their life cycle.</t>
  </si>
  <si>
    <t xml:space="preserve">A.6.1.2</t>
  </si>
  <si>
    <t xml:space="preserve">Objectives for responsible development of AI systems</t>
  </si>
  <si>
    <t xml:space="preserve">The organisation identifies and documents objectives to guide the responsible development of AI systems, and takes them into account in the life cycle.</t>
  </si>
  <si>
    <t xml:space="preserve">A.6</t>
  </si>
  <si>
    <t xml:space="preserve">A.6.1.3</t>
  </si>
  <si>
    <t xml:space="preserve">Processes for responsible AI system design and development</t>
  </si>
  <si>
    <t xml:space="preserve">The organisation defines and documents the processes for the responsible design and development of the AI systems.</t>
  </si>
  <si>
    <t xml:space="preserve">A.6.2.2</t>
  </si>
  <si>
    <t xml:space="preserve">AI system requirements and specification</t>
  </si>
  <si>
    <t xml:space="preserve">The organisation specifies and documents the requirements for new AI systems or material enhancements to existing systems.</t>
  </si>
  <si>
    <t xml:space="preserve">A.6.2.3</t>
  </si>
  <si>
    <t xml:space="preserve">Documentation of AI system design and development</t>
  </si>
  <si>
    <t xml:space="preserve">The organisation documents the AI system design and development based on organisational objectives, documented requirements and specified design criteria.</t>
  </si>
  <si>
    <t xml:space="preserve">A.6.2.4</t>
  </si>
  <si>
    <t xml:space="preserve">AI system verification and validation</t>
  </si>
  <si>
    <t xml:space="preserve">The organisation defines and documents verification and validation measures for the AI system and specifies criteria for their use.</t>
  </si>
  <si>
    <t xml:space="preserve">A.6.2.5</t>
  </si>
  <si>
    <t xml:space="preserve">AI system deployment</t>
  </si>
  <si>
    <t xml:space="preserve">The organisation documents a deployment plan and ensures that requirements are met before the AI system is deployed.</t>
  </si>
  <si>
    <t xml:space="preserve">A.6.2.6</t>
  </si>
  <si>
    <t xml:space="preserve">AI system operation and monitoring</t>
  </si>
  <si>
    <t xml:space="preserve">The organisation defines and documents the necessary elements for the ongoing operation and monitoring of the AI system.</t>
  </si>
  <si>
    <t xml:space="preserve">A.6.2.7</t>
  </si>
  <si>
    <t xml:space="preserve">AI system technical documentation</t>
  </si>
  <si>
    <t xml:space="preserve">The organisation determines and provides the technical documentation needed for relevant categories of interested parties.</t>
  </si>
  <si>
    <t xml:space="preserve">A.6.2.8</t>
  </si>
  <si>
    <t xml:space="preserve">AI system recording of event logs</t>
  </si>
  <si>
    <t xml:space="preserve">The organisation determines at which phases event logs should be recorded and, where appropriate, enables the recording of event logs.</t>
  </si>
  <si>
    <t xml:space="preserve">A.7.2</t>
  </si>
  <si>
    <t xml:space="preserve">Data for development and enhancement of AI systems</t>
  </si>
  <si>
    <t xml:space="preserve">The organisation defines and documents the requirements for data used to develop and enhance the AI system.</t>
  </si>
  <si>
    <t xml:space="preserve">A.7</t>
  </si>
  <si>
    <t xml:space="preserve">A.7.3</t>
  </si>
  <si>
    <t xml:space="preserve">Acquisition of data</t>
  </si>
  <si>
    <t xml:space="preserve">The organisation determines and documents details about the acquisition and selection of the data used in AI systems.</t>
  </si>
  <si>
    <t xml:space="preserve">A.7.4</t>
  </si>
  <si>
    <t xml:space="preserve">Quality of data for AI systems</t>
  </si>
  <si>
    <t xml:space="preserve">The organisation defines and documents requirements for data quality and ensures that data used meets those requirements.</t>
  </si>
  <si>
    <t xml:space="preserve">A.7.5</t>
  </si>
  <si>
    <t xml:space="preserve">Data provenance</t>
  </si>
  <si>
    <t xml:space="preserve">The organisation defines and documents a process for recording the provenance of data used in its AI systems over the life cycles of the data and the AI system.</t>
  </si>
  <si>
    <t xml:space="preserve">A.7.6</t>
  </si>
  <si>
    <t xml:space="preserve">Data preparation</t>
  </si>
  <si>
    <t xml:space="preserve">The organisation defines and documents the data preparation methods (e.g. selection, cleansing, transformation, labelling) to be used.</t>
  </si>
  <si>
    <t xml:space="preserve">A.8.2</t>
  </si>
  <si>
    <t xml:space="preserve">System documentation and information for users</t>
  </si>
  <si>
    <t xml:space="preserve">The organisation determines and provides the necessary information to users of the AI system so they can understand and use it appropriately.</t>
  </si>
  <si>
    <t xml:space="preserve">A.8</t>
  </si>
  <si>
    <t xml:space="preserve">A.8.3</t>
  </si>
  <si>
    <t xml:space="preserve">External reporting</t>
  </si>
  <si>
    <t xml:space="preserve">The organisation provides the ability for interested parties to report adverse impacts of the AI system.</t>
  </si>
  <si>
    <t xml:space="preserve">A.8.4</t>
  </si>
  <si>
    <t xml:space="preserve">Communication of incidents</t>
  </si>
  <si>
    <t xml:space="preserve">The organisation determines and documents a plan for communicating AI system incidents to relevant users.</t>
  </si>
  <si>
    <t xml:space="preserve">A.8.5</t>
  </si>
  <si>
    <t xml:space="preserve">Information for interested parties</t>
  </si>
  <si>
    <t xml:space="preserve">The organisation determines and documents its obligations to reporting information about the AI system to relevant interested parties (e.g. regulators, partners).</t>
  </si>
  <si>
    <t xml:space="preserve">A.9.2</t>
  </si>
  <si>
    <t xml:space="preserve">Processes for responsible use of AI systems</t>
  </si>
  <si>
    <t xml:space="preserve">The organisation defines and documents the processes for the responsible use of AI systems.</t>
  </si>
  <si>
    <t xml:space="preserve">A.9</t>
  </si>
  <si>
    <t xml:space="preserve">A.9.3</t>
  </si>
  <si>
    <t xml:space="preserve">Objectives for responsible use of AI systems</t>
  </si>
  <si>
    <t xml:space="preserve">The organisation identifies and documents objectives to guide the responsible use of AI systems.</t>
  </si>
  <si>
    <t xml:space="preserve">A.9.4</t>
  </si>
  <si>
    <t xml:space="preserve">Intended use of the AI system</t>
  </si>
  <si>
    <t xml:space="preserve">The organisation ensures that the AI system is used according to its intended purpose and accompanying documentation.</t>
  </si>
  <si>
    <t xml:space="preserve">A.10.2</t>
  </si>
  <si>
    <t xml:space="preserve">Allocating responsibilities</t>
  </si>
  <si>
    <t xml:space="preserve">The organisation ensures that responsibilities within its AI life cycle are allocated between itself, its partners, suppliers, customers and third parties.</t>
  </si>
  <si>
    <t xml:space="preserve">A.10</t>
  </si>
  <si>
    <t xml:space="preserve">A.10.3</t>
  </si>
  <si>
    <t xml:space="preserve">Suppliers</t>
  </si>
  <si>
    <t xml:space="preserve">The organisation establishes a process to ensure that its use of services, products or materials provided by suppliers aligns with its responsible approach to AI.</t>
  </si>
  <si>
    <t xml:space="preserve">A.10.4</t>
  </si>
  <si>
    <t xml:space="preserve">Customers</t>
  </si>
  <si>
    <t xml:space="preserve">The organisation considers and, where relevant, addresses customer expectations and needs regarding the AI system.</t>
  </si>
  <si>
    <t xml:space="preserve">Mark</t>
  </si>
  <si>
    <t xml:space="preserve">X</t>
  </si>
  <si>
    <t xml:space="preserve">No</t>
  </si>
</sst>
</file>

<file path=xl/styles.xml><?xml version="1.0" encoding="utf-8"?>
<styleSheet xmlns="http://schemas.openxmlformats.org/spreadsheetml/2006/main">
  <numFmts count="5">
    <numFmt numFmtId="164" formatCode="General"/>
    <numFmt numFmtId="165" formatCode="0%"/>
    <numFmt numFmtId="166" formatCode="0"/>
    <numFmt numFmtId="167" formatCode="General"/>
    <numFmt numFmtId="168" formatCode="dd\ mmm\ yyyy"/>
  </numFmts>
  <fonts count="36">
    <font>
      <sz val="11"/>
      <color theme="1"/>
      <name val="Calibri"/>
      <family val="2"/>
      <charset val="1"/>
    </font>
    <font>
      <sz val="10"/>
      <name val="Arial"/>
      <family val="0"/>
    </font>
    <font>
      <sz val="10"/>
      <name val="Arial"/>
      <family val="0"/>
    </font>
    <font>
      <sz val="10"/>
      <name val="Arial"/>
      <family val="0"/>
    </font>
    <font>
      <b val="true"/>
      <sz val="16"/>
      <color rgb="FFFFFFFF"/>
      <name val="Calibri"/>
      <family val="0"/>
      <charset val="1"/>
    </font>
    <font>
      <i val="true"/>
      <sz val="10"/>
      <color rgb="FFC4943E"/>
      <name val="Calibri"/>
      <family val="0"/>
      <charset val="1"/>
    </font>
    <font>
      <sz val="9.5"/>
      <color rgb="FFC9D3DD"/>
      <name val="Calibri"/>
      <family val="0"/>
      <charset val="1"/>
    </font>
    <font>
      <b val="true"/>
      <sz val="30"/>
      <color rgb="FF0E2841"/>
      <name val="Calibri"/>
      <family val="0"/>
      <charset val="1"/>
    </font>
    <font>
      <sz val="15"/>
      <color rgb="FF9C7430"/>
      <name val="Calibri"/>
      <family val="0"/>
      <charset val="1"/>
    </font>
    <font>
      <b val="true"/>
      <sz val="15"/>
      <color rgb="FF1E3D5C"/>
      <name val="Calibri"/>
      <family val="0"/>
      <charset val="1"/>
    </font>
    <font>
      <sz val="11"/>
      <color rgb="FF1A2733"/>
      <name val="Calibri"/>
      <family val="0"/>
      <charset val="1"/>
    </font>
    <font>
      <b val="true"/>
      <sz val="10.5"/>
      <color rgb="FFFFFFFF"/>
      <name val="Calibri"/>
      <family val="0"/>
      <charset val="1"/>
    </font>
    <font>
      <b val="true"/>
      <sz val="10"/>
      <color rgb="FF0E2841"/>
      <name val="Calibri"/>
      <family val="0"/>
      <charset val="1"/>
    </font>
    <font>
      <sz val="10"/>
      <color rgb="FF1A2733"/>
      <name val="Calibri"/>
      <family val="0"/>
      <charset val="1"/>
    </font>
    <font>
      <b val="true"/>
      <sz val="9"/>
      <color rgb="FF0E2841"/>
      <name val="Calibri"/>
      <family val="0"/>
      <charset val="1"/>
    </font>
    <font>
      <sz val="9"/>
      <color rgb="FF5B6B7A"/>
      <name val="Calibri"/>
      <family val="0"/>
      <charset val="1"/>
    </font>
    <font>
      <b val="true"/>
      <sz val="15"/>
      <color rgb="FFFFFFFF"/>
      <name val="Calibri"/>
      <family val="0"/>
      <charset val="1"/>
    </font>
    <font>
      <i val="true"/>
      <sz val="9.5"/>
      <color rgb="FF0E2841"/>
      <name val="Calibri"/>
      <family val="0"/>
      <charset val="1"/>
    </font>
    <font>
      <b val="true"/>
      <sz val="11"/>
      <color rgb="FFFFFFFF"/>
      <name val="Calibri"/>
      <family val="0"/>
      <charset val="1"/>
    </font>
    <font>
      <b val="true"/>
      <sz val="10"/>
      <color rgb="FFFFFFFF"/>
      <name val="Calibri"/>
      <family val="0"/>
      <charset val="1"/>
    </font>
    <font>
      <b val="true"/>
      <sz val="9.5"/>
      <color rgb="FF0E2841"/>
      <name val="Calibri"/>
      <family val="0"/>
      <charset val="1"/>
    </font>
    <font>
      <sz val="9.5"/>
      <color rgb="FF1A2733"/>
      <name val="Calibri"/>
      <family val="0"/>
      <charset val="1"/>
    </font>
    <font>
      <sz val="8.5"/>
      <color rgb="FF5B6B7A"/>
      <name val="Calibri"/>
      <family val="0"/>
      <charset val="1"/>
    </font>
    <font>
      <b val="true"/>
      <sz val="9"/>
      <color rgb="FFC4943E"/>
      <name val="Calibri"/>
      <family val="0"/>
      <charset val="1"/>
    </font>
    <font>
      <b val="true"/>
      <sz val="26"/>
      <color rgb="FFFFFFFF"/>
      <name val="Calibri"/>
      <family val="0"/>
      <charset val="1"/>
    </font>
    <font>
      <sz val="8.5"/>
      <color rgb="FFC9D3DD"/>
      <name val="Calibri"/>
      <family val="0"/>
      <charset val="1"/>
    </font>
    <font>
      <b val="true"/>
      <sz val="9.5"/>
      <color rgb="FFFFFFFF"/>
      <name val="Calibri"/>
      <family val="0"/>
      <charset val="1"/>
    </font>
    <font>
      <b val="true"/>
      <sz val="9"/>
      <color rgb="FF1A2733"/>
      <name val="Calibri"/>
      <family val="0"/>
      <charset val="1"/>
    </font>
    <font>
      <b val="true"/>
      <sz val="9.5"/>
      <color rgb="FF1A2733"/>
      <name val="Calibri"/>
      <family val="0"/>
      <charset val="1"/>
    </font>
    <font>
      <b val="true"/>
      <sz val="9"/>
      <color rgb="FFFFFFFF"/>
      <name val="Calibri"/>
      <family val="0"/>
      <charset val="1"/>
    </font>
    <font>
      <b val="true"/>
      <sz val="9"/>
      <color rgb="FF1E7A3C"/>
      <name val="Calibri"/>
      <family val="0"/>
      <charset val="1"/>
    </font>
    <font>
      <sz val="9"/>
      <color rgb="FF1A2733"/>
      <name val="Calibri"/>
      <family val="0"/>
      <charset val="1"/>
    </font>
    <font>
      <b val="true"/>
      <sz val="9"/>
      <color rgb="FF97690A"/>
      <name val="Calibri"/>
      <family val="0"/>
      <charset val="1"/>
    </font>
    <font>
      <b val="true"/>
      <sz val="9"/>
      <color rgb="FF2C4C6E"/>
      <name val="Calibri"/>
      <family val="0"/>
      <charset val="1"/>
    </font>
    <font>
      <b val="true"/>
      <sz val="9"/>
      <color rgb="FFB22A2A"/>
      <name val="Calibri"/>
      <family val="0"/>
      <charset val="1"/>
    </font>
    <font>
      <b val="true"/>
      <sz val="9"/>
      <color rgb="FF7A8592"/>
      <name val="Calibri"/>
      <family val="0"/>
      <charset val="1"/>
    </font>
  </fonts>
  <fills count="15">
    <fill>
      <patternFill patternType="none"/>
    </fill>
    <fill>
      <patternFill patternType="gray125"/>
    </fill>
    <fill>
      <patternFill patternType="solid">
        <fgColor rgb="FF0E2841"/>
        <bgColor rgb="FF1A2733"/>
      </patternFill>
    </fill>
    <fill>
      <patternFill patternType="solid">
        <fgColor rgb="FFC4943E"/>
        <bgColor rgb="FF9C7430"/>
      </patternFill>
    </fill>
    <fill>
      <patternFill patternType="solid">
        <fgColor rgb="FFF2F4F7"/>
        <bgColor rgb="FFE4F0E4"/>
      </patternFill>
    </fill>
    <fill>
      <patternFill patternType="solid">
        <fgColor rgb="FFF5E9D2"/>
        <bgColor rgb="FFFBEECB"/>
      </patternFill>
    </fill>
    <fill>
      <patternFill patternType="solid">
        <fgColor rgb="FF1E3D5C"/>
        <bgColor rgb="FF2C4C6E"/>
      </patternFill>
    </fill>
    <fill>
      <patternFill patternType="solid">
        <fgColor rgb="FFFBEFD6"/>
        <bgColor rgb="FFFBEECB"/>
      </patternFill>
    </fill>
    <fill>
      <patternFill patternType="solid">
        <fgColor rgb="FFD8ECDB"/>
        <bgColor rgb="FFE4F0E4"/>
      </patternFill>
    </fill>
    <fill>
      <patternFill patternType="solid">
        <fgColor rgb="FFFBEECB"/>
        <bgColor rgb="FFFBEFD6"/>
      </patternFill>
    </fill>
    <fill>
      <patternFill patternType="solid">
        <fgColor rgb="FFDDE7F2"/>
        <bgColor rgb="FFE4E6E9"/>
      </patternFill>
    </fill>
    <fill>
      <patternFill patternType="solid">
        <fgColor rgb="FFF6DEDE"/>
        <bgColor rgb="FFF5E9D2"/>
      </patternFill>
    </fill>
    <fill>
      <patternFill patternType="solid">
        <fgColor rgb="FFE4E6E9"/>
        <bgColor rgb="FFDDE7F2"/>
      </patternFill>
    </fill>
    <fill>
      <patternFill patternType="solid">
        <fgColor rgb="FF35526E"/>
        <bgColor rgb="FF2C4C6E"/>
      </patternFill>
    </fill>
    <fill>
      <patternFill patternType="solid">
        <fgColor rgb="FFFFFFFF"/>
        <bgColor rgb="FFF2F4F7"/>
      </patternFill>
    </fill>
  </fills>
  <borders count="4">
    <border diagonalUp="false" diagonalDown="false">
      <left/>
      <right/>
      <top/>
      <bottom/>
      <diagonal/>
    </border>
    <border diagonalUp="false" diagonalDown="false">
      <left style="thin">
        <color rgb="FFD5DAE0"/>
      </left>
      <right style="thin">
        <color rgb="FFD5DAE0"/>
      </right>
      <top style="thin">
        <color rgb="FFD5DAE0"/>
      </top>
      <bottom style="thin">
        <color rgb="FFD5DAE0"/>
      </bottom>
      <diagonal/>
    </border>
    <border diagonalUp="false" diagonalDown="false">
      <left/>
      <right/>
      <top/>
      <bottom style="thin">
        <color rgb="FFC4943E"/>
      </bottom>
      <diagonal/>
    </border>
    <border diagonalUp="false" diagonalDown="false">
      <left style="thin">
        <color rgb="FF0E2841"/>
      </left>
      <right style="thin">
        <color rgb="FFFFFFFF"/>
      </right>
      <top style="thin">
        <color rgb="FF0E2841"/>
      </top>
      <bottom style="thin">
        <color rgb="FFC4943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right" vertical="center" textRotation="0" wrapText="false" indent="0" shrinkToFit="false"/>
      <protection locked="true" hidden="false"/>
    </xf>
    <xf numFmtId="164" fontId="5" fillId="2" borderId="0" xfId="0" applyFont="true" applyBorder="true" applyAlignment="true" applyProtection="false">
      <alignment horizontal="right" vertical="center" textRotation="0" wrapText="false" indent="0" shrinkToFit="false"/>
      <protection locked="true" hidden="false"/>
    </xf>
    <xf numFmtId="164" fontId="6" fillId="2" borderId="0" xfId="0" applyFont="true" applyBorder="true" applyAlignment="true" applyProtection="false">
      <alignment horizontal="right" vertical="center" textRotation="0" wrapText="false" indent="0" shrinkToFit="false"/>
      <protection locked="true" hidden="false"/>
    </xf>
    <xf numFmtId="164" fontId="7" fillId="0" borderId="0" xfId="0" applyFont="true" applyBorder="true" applyAlignment="true" applyProtection="false">
      <alignment horizontal="left" vertical="center" textRotation="0" wrapText="false" indent="0" shrinkToFit="false"/>
      <protection locked="true" hidden="false"/>
    </xf>
    <xf numFmtId="164" fontId="8" fillId="0" borderId="0" xfId="0" applyFont="true" applyBorder="true" applyAlignment="true" applyProtection="false">
      <alignment horizontal="left" vertical="center" textRotation="0" wrapText="false" indent="0" shrinkToFit="false"/>
      <protection locked="true" hidden="false"/>
    </xf>
    <xf numFmtId="164" fontId="9" fillId="0" borderId="0" xfId="0" applyFont="true" applyBorder="true" applyAlignment="true" applyProtection="false">
      <alignment horizontal="left" vertical="center" textRotation="0" wrapText="false" indent="0" shrinkToFit="false"/>
      <protection locked="true" hidden="false"/>
    </xf>
    <xf numFmtId="164" fontId="0" fillId="3" borderId="0" xfId="0" applyFont="false" applyBorder="tru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left" vertical="top" textRotation="0" wrapText="true" indent="0" shrinkToFit="false"/>
      <protection locked="true" hidden="false"/>
    </xf>
    <xf numFmtId="164" fontId="11" fillId="2" borderId="0" xfId="0" applyFont="true" applyBorder="true" applyAlignment="true" applyProtection="false">
      <alignment horizontal="left" vertical="center" textRotation="0" wrapText="false" indent="0" shrinkToFit="false"/>
      <protection locked="true" hidden="false"/>
    </xf>
    <xf numFmtId="164" fontId="12" fillId="4" borderId="1" xfId="0" applyFont="true" applyBorder="true" applyAlignment="true" applyProtection="false">
      <alignment horizontal="left" vertical="center" textRotation="0" wrapText="false" indent="0" shrinkToFit="false"/>
      <protection locked="true" hidden="false"/>
    </xf>
    <xf numFmtId="164" fontId="13" fillId="0" borderId="1" xfId="0" applyFont="true" applyBorder="true" applyAlignment="true" applyProtection="false">
      <alignment horizontal="left" vertical="center" textRotation="0" wrapText="false" indent="0" shrinkToFit="false"/>
      <protection locked="true" hidden="false"/>
    </xf>
    <xf numFmtId="164" fontId="14" fillId="0" borderId="0" xfId="0" applyFont="true" applyBorder="true" applyAlignment="true" applyProtection="false">
      <alignment horizontal="left" vertical="top" textRotation="0" wrapText="true" indent="0" shrinkToFit="false"/>
      <protection locked="true" hidden="false"/>
    </xf>
    <xf numFmtId="164" fontId="15" fillId="0" borderId="0" xfId="0" applyFont="true" applyBorder="true" applyAlignment="true" applyProtection="false">
      <alignment horizontal="left" vertical="top" textRotation="0" wrapText="true" indent="0" shrinkToFit="false"/>
      <protection locked="true" hidden="false"/>
    </xf>
    <xf numFmtId="164" fontId="16" fillId="2" borderId="2" xfId="0" applyFont="true" applyBorder="true" applyAlignment="true" applyProtection="false">
      <alignment horizontal="left" vertical="center" textRotation="0" wrapText="false" indent="0" shrinkToFit="false"/>
      <protection locked="true" hidden="false"/>
    </xf>
    <xf numFmtId="164" fontId="17" fillId="5" borderId="0" xfId="0" applyFont="true" applyBorder="true" applyAlignment="true" applyProtection="false">
      <alignment horizontal="left" vertical="center" textRotation="0" wrapText="false" indent="0" shrinkToFit="false"/>
      <protection locked="true" hidden="false"/>
    </xf>
    <xf numFmtId="164" fontId="18" fillId="6" borderId="0" xfId="0" applyFont="true" applyBorder="true" applyAlignment="true" applyProtection="false">
      <alignment horizontal="left" vertical="center" textRotation="0" wrapText="false" indent="0" shrinkToFit="false"/>
      <protection locked="true" hidden="false"/>
    </xf>
    <xf numFmtId="164" fontId="13" fillId="0" borderId="0" xfId="0" applyFont="true" applyBorder="true" applyAlignment="true" applyProtection="false">
      <alignment horizontal="left" vertical="top" textRotation="0" wrapText="true" indent="0" shrinkToFit="false"/>
      <protection locked="true" hidden="false"/>
    </xf>
    <xf numFmtId="164" fontId="19" fillId="2" borderId="0" xfId="0" applyFont="true" applyBorder="false" applyAlignment="true" applyProtection="false">
      <alignment horizontal="left" vertical="center" textRotation="0" wrapText="false" indent="0" shrinkToFit="false"/>
      <protection locked="true" hidden="false"/>
    </xf>
    <xf numFmtId="164" fontId="19" fillId="2" borderId="0" xfId="0" applyFont="true" applyBorder="true" applyAlignment="true" applyProtection="false">
      <alignment horizontal="left" vertical="center" textRotation="0" wrapText="false" indent="0" shrinkToFit="false"/>
      <protection locked="true" hidden="false"/>
    </xf>
    <xf numFmtId="164" fontId="20" fillId="7" borderId="1" xfId="0" applyFont="true" applyBorder="true" applyAlignment="true" applyProtection="false">
      <alignment horizontal="left" vertical="top" textRotation="0" wrapText="true" indent="0" shrinkToFit="false"/>
      <protection locked="true" hidden="false"/>
    </xf>
    <xf numFmtId="164" fontId="21" fillId="0" borderId="1" xfId="0" applyFont="true" applyBorder="true" applyAlignment="true" applyProtection="false">
      <alignment horizontal="left" vertical="top" textRotation="0" wrapText="true" indent="0" shrinkToFit="false"/>
      <protection locked="true" hidden="false"/>
    </xf>
    <xf numFmtId="164" fontId="22" fillId="0" borderId="0" xfId="0" applyFont="true" applyBorder="true" applyAlignment="true" applyProtection="false">
      <alignment horizontal="left" vertical="top" textRotation="0" wrapText="true" indent="0" shrinkToFit="false"/>
      <protection locked="true" hidden="false"/>
    </xf>
    <xf numFmtId="164" fontId="23" fillId="2" borderId="0" xfId="0" applyFont="true" applyBorder="true" applyAlignment="true" applyProtection="false">
      <alignment horizontal="left" vertical="center" textRotation="0" wrapText="false" indent="0" shrinkToFit="false"/>
      <protection locked="true" hidden="false"/>
    </xf>
    <xf numFmtId="164" fontId="24" fillId="2" borderId="0" xfId="0" applyFont="true" applyBorder="true" applyAlignment="true" applyProtection="false">
      <alignment horizontal="left" vertical="center" textRotation="0" wrapText="false" indent="0" shrinkToFit="false"/>
      <protection locked="true" hidden="false"/>
    </xf>
    <xf numFmtId="165" fontId="24" fillId="2" borderId="0" xfId="0" applyFont="true" applyBorder="true" applyAlignment="true" applyProtection="false">
      <alignment horizontal="left" vertical="center" textRotation="0" wrapText="false" indent="0" shrinkToFit="false"/>
      <protection locked="true" hidden="false"/>
    </xf>
    <xf numFmtId="166" fontId="24" fillId="2" borderId="0" xfId="0" applyFont="true" applyBorder="true" applyAlignment="true" applyProtection="false">
      <alignment horizontal="left" vertical="center" textRotation="0" wrapText="false" indent="0" shrinkToFit="false"/>
      <protection locked="true" hidden="false"/>
    </xf>
    <xf numFmtId="164" fontId="25" fillId="2" borderId="2" xfId="0" applyFont="true" applyBorder="true" applyAlignment="true" applyProtection="false">
      <alignment horizontal="left" vertical="top" textRotation="0" wrapText="false" indent="0" shrinkToFit="false"/>
      <protection locked="true" hidden="false"/>
    </xf>
    <xf numFmtId="164" fontId="26" fillId="2" borderId="1" xfId="0" applyFont="true" applyBorder="true" applyAlignment="true" applyProtection="false">
      <alignment horizontal="left" vertical="center" textRotation="0" wrapText="true" indent="0" shrinkToFit="false"/>
      <protection locked="true" hidden="false"/>
    </xf>
    <xf numFmtId="164" fontId="26" fillId="2" borderId="1" xfId="0" applyFont="true" applyBorder="true" applyAlignment="true" applyProtection="false">
      <alignment horizontal="center" vertical="center" textRotation="0" wrapText="true" indent="0" shrinkToFit="false"/>
      <protection locked="true" hidden="false"/>
    </xf>
    <xf numFmtId="164" fontId="21" fillId="0" borderId="1" xfId="0" applyFont="true" applyBorder="true" applyAlignment="true" applyProtection="false">
      <alignment horizontal="left" vertical="center" textRotation="0" wrapText="true" indent="0" shrinkToFit="false"/>
      <protection locked="true" hidden="false"/>
    </xf>
    <xf numFmtId="167" fontId="21" fillId="0" borderId="1" xfId="0" applyFont="true" applyBorder="true" applyAlignment="true" applyProtection="false">
      <alignment horizontal="center" vertical="center" textRotation="0" wrapText="true" indent="0" shrinkToFit="false"/>
      <protection locked="true" hidden="false"/>
    </xf>
    <xf numFmtId="165" fontId="21" fillId="0" borderId="1" xfId="0" applyFont="true" applyBorder="true" applyAlignment="true" applyProtection="false">
      <alignment horizontal="center" vertical="center" textRotation="0" wrapText="true" indent="0" shrinkToFit="false"/>
      <protection locked="true" hidden="false"/>
    </xf>
    <xf numFmtId="164" fontId="27" fillId="0" borderId="1" xfId="0" applyFont="true" applyBorder="true" applyAlignment="true" applyProtection="false">
      <alignment horizontal="center" vertical="center" textRotation="0" wrapText="true" indent="0" shrinkToFit="false"/>
      <protection locked="true" hidden="false"/>
    </xf>
    <xf numFmtId="164" fontId="20" fillId="5" borderId="1" xfId="0" applyFont="true" applyBorder="true" applyAlignment="true" applyProtection="false">
      <alignment horizontal="left" vertical="center" textRotation="0" wrapText="true" indent="0" shrinkToFit="false"/>
      <protection locked="true" hidden="false"/>
    </xf>
    <xf numFmtId="167" fontId="28" fillId="5" borderId="1" xfId="0" applyFont="true" applyBorder="true" applyAlignment="true" applyProtection="false">
      <alignment horizontal="center" vertical="center" textRotation="0" wrapText="true" indent="0" shrinkToFit="false"/>
      <protection locked="true" hidden="false"/>
    </xf>
    <xf numFmtId="165" fontId="28" fillId="5" borderId="1" xfId="0" applyFont="true" applyBorder="true" applyAlignment="true" applyProtection="false">
      <alignment horizontal="center" vertical="center" textRotation="0" wrapText="true" indent="0" shrinkToFit="false"/>
      <protection locked="true" hidden="false"/>
    </xf>
    <xf numFmtId="164" fontId="27" fillId="5" borderId="1" xfId="0" applyFont="true" applyBorder="true" applyAlignment="true" applyProtection="false">
      <alignment horizontal="center" vertical="center" textRotation="0" wrapText="true" indent="0" shrinkToFit="false"/>
      <protection locked="true" hidden="false"/>
    </xf>
    <xf numFmtId="164" fontId="19" fillId="6" borderId="0" xfId="0" applyFont="true" applyBorder="true" applyAlignment="true" applyProtection="false">
      <alignment horizontal="left" vertical="center" textRotation="0" wrapText="false" indent="0" shrinkToFit="false"/>
      <protection locked="true" hidden="false"/>
    </xf>
    <xf numFmtId="164" fontId="29" fillId="2" borderId="1" xfId="0" applyFont="true" applyBorder="true" applyAlignment="true" applyProtection="false">
      <alignment horizontal="left" vertical="center" textRotation="0" wrapText="false" indent="0" shrinkToFit="false"/>
      <protection locked="true" hidden="false"/>
    </xf>
    <xf numFmtId="164" fontId="29" fillId="2" borderId="1" xfId="0" applyFont="true" applyBorder="true" applyAlignment="true" applyProtection="false">
      <alignment horizontal="center" vertical="center" textRotation="0" wrapText="false" indent="0" shrinkToFit="false"/>
      <protection locked="true" hidden="false"/>
    </xf>
    <xf numFmtId="164" fontId="30" fillId="8" borderId="1" xfId="0" applyFont="true" applyBorder="true" applyAlignment="true" applyProtection="false">
      <alignment horizontal="left" vertical="center" textRotation="0" wrapText="true" indent="0" shrinkToFit="false"/>
      <protection locked="true" hidden="false"/>
    </xf>
    <xf numFmtId="166" fontId="31" fillId="0" borderId="1" xfId="0" applyFont="true" applyBorder="true" applyAlignment="true" applyProtection="false">
      <alignment horizontal="center" vertical="center" textRotation="0" wrapText="false" indent="0" shrinkToFit="false"/>
      <protection locked="true" hidden="false"/>
    </xf>
    <xf numFmtId="165" fontId="31" fillId="0" borderId="1" xfId="0" applyFont="true" applyBorder="true" applyAlignment="true" applyProtection="false">
      <alignment horizontal="center" vertical="center" textRotation="0" wrapText="false" indent="0" shrinkToFit="false"/>
      <protection locked="true" hidden="false"/>
    </xf>
    <xf numFmtId="164" fontId="32" fillId="9" borderId="1" xfId="0" applyFont="true" applyBorder="true" applyAlignment="true" applyProtection="false">
      <alignment horizontal="left" vertical="center" textRotation="0" wrapText="true" indent="0" shrinkToFit="false"/>
      <protection locked="true" hidden="false"/>
    </xf>
    <xf numFmtId="164" fontId="33" fillId="10" borderId="1" xfId="0" applyFont="true" applyBorder="true" applyAlignment="true" applyProtection="false">
      <alignment horizontal="left" vertical="center" textRotation="0" wrapText="true" indent="0" shrinkToFit="false"/>
      <protection locked="true" hidden="false"/>
    </xf>
    <xf numFmtId="164" fontId="34" fillId="11" borderId="1" xfId="0" applyFont="true" applyBorder="true" applyAlignment="true" applyProtection="false">
      <alignment horizontal="left" vertical="center" textRotation="0" wrapText="true" indent="0" shrinkToFit="false"/>
      <protection locked="true" hidden="false"/>
    </xf>
    <xf numFmtId="164" fontId="35" fillId="12" borderId="1" xfId="0" applyFont="true" applyBorder="true" applyAlignment="true" applyProtection="false">
      <alignment horizontal="left" vertical="center" textRotation="0" wrapText="true" indent="0" shrinkToFit="false"/>
      <protection locked="true" hidden="false"/>
    </xf>
    <xf numFmtId="164" fontId="22" fillId="0" borderId="0" xfId="0" applyFont="true" applyBorder="true" applyAlignment="true" applyProtection="false">
      <alignment horizontal="left" vertical="center" textRotation="0" wrapText="false" indent="0" shrinkToFit="false"/>
      <protection locked="true" hidden="false"/>
    </xf>
    <xf numFmtId="164" fontId="29" fillId="2" borderId="3" xfId="0" applyFont="true" applyBorder="true" applyAlignment="true" applyProtection="false">
      <alignment horizontal="center" vertical="center" textRotation="0" wrapText="true" indent="0" shrinkToFit="false"/>
      <protection locked="true" hidden="false"/>
    </xf>
    <xf numFmtId="164" fontId="11" fillId="13" borderId="2" xfId="0" applyFont="true" applyBorder="true" applyAlignment="true" applyProtection="false">
      <alignment horizontal="left" vertical="center" textRotation="0" wrapText="false" indent="0" shrinkToFit="false"/>
      <protection locked="true" hidden="false"/>
    </xf>
    <xf numFmtId="164" fontId="20" fillId="14" borderId="1" xfId="0" applyFont="true" applyBorder="true" applyAlignment="true" applyProtection="false">
      <alignment horizontal="left" vertical="top" textRotation="0" wrapText="true" indent="0" shrinkToFit="false"/>
      <protection locked="true" hidden="false"/>
    </xf>
    <xf numFmtId="164" fontId="31" fillId="14" borderId="1" xfId="0" applyFont="true" applyBorder="true" applyAlignment="true" applyProtection="false">
      <alignment horizontal="left" vertical="top" textRotation="0" wrapText="true" indent="0" shrinkToFit="false"/>
      <protection locked="true" hidden="false"/>
    </xf>
    <xf numFmtId="164" fontId="21" fillId="7" borderId="1" xfId="0" applyFont="true" applyBorder="true" applyAlignment="true" applyProtection="false">
      <alignment horizontal="center" vertical="top" textRotation="0" wrapText="true" indent="0" shrinkToFit="false"/>
      <protection locked="true" hidden="false"/>
    </xf>
    <xf numFmtId="164" fontId="21" fillId="7" borderId="1" xfId="0" applyFont="true" applyBorder="true" applyAlignment="true" applyProtection="false">
      <alignment horizontal="left" vertical="top" textRotation="0" wrapText="true" indent="0" shrinkToFit="false"/>
      <protection locked="true" hidden="false"/>
    </xf>
    <xf numFmtId="168" fontId="21" fillId="7" borderId="1" xfId="0" applyFont="true" applyBorder="true" applyAlignment="true" applyProtection="false">
      <alignment horizontal="center" vertical="top"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ont>
        <name val="Calibri"/>
        <charset val="1"/>
        <family val="0"/>
        <b val="1"/>
        <color rgb="FF1E7A3C"/>
        <sz val="9"/>
      </font>
      <fill>
        <patternFill>
          <bgColor rgb="FFD8ECDB"/>
        </patternFill>
      </fill>
    </dxf>
    <dxf>
      <font>
        <name val="Calibri"/>
        <charset val="1"/>
        <family val="0"/>
        <b val="1"/>
        <color rgb="FF97690A"/>
        <sz val="9"/>
      </font>
      <fill>
        <patternFill>
          <bgColor rgb="FFFBEECB"/>
        </patternFill>
      </fill>
    </dxf>
    <dxf>
      <font>
        <name val="Calibri"/>
        <charset val="1"/>
        <family val="0"/>
        <b val="1"/>
        <color rgb="FFB22A2A"/>
        <sz val="9"/>
      </font>
      <fill>
        <patternFill>
          <bgColor rgb="FFF6DEDE"/>
        </patternFill>
      </fill>
    </dxf>
    <dxf>
      <font>
        <name val="Calibri"/>
        <charset val="1"/>
        <family val="0"/>
        <b val="1"/>
        <color rgb="FFB22A2A"/>
        <sz val="9"/>
      </font>
      <fill>
        <patternFill>
          <bgColor rgb="FFF6DEDE"/>
        </patternFill>
      </fill>
    </dxf>
    <dxf>
      <font>
        <name val="Calibri"/>
        <charset val="1"/>
        <family val="0"/>
        <b val="1"/>
        <color rgb="FF1E7A3C"/>
        <sz val="9"/>
      </font>
      <fill>
        <patternFill>
          <bgColor rgb="FFE4F0E4"/>
        </patternFill>
      </fill>
    </dxf>
    <dxf>
      <font>
        <name val="Calibri"/>
        <charset val="1"/>
        <family val="0"/>
        <b val="1"/>
        <color rgb="FF2C4C6E"/>
        <sz val="9"/>
      </font>
      <fill>
        <patternFill>
          <bgColor rgb="FFDDE7F2"/>
        </patternFill>
      </fill>
    </dxf>
    <dxf>
      <font>
        <name val="Calibri"/>
        <charset val="1"/>
        <family val="0"/>
        <b val="1"/>
        <color rgb="FF7A8592"/>
        <sz val="9"/>
      </font>
      <fill>
        <patternFill>
          <bgColor rgb="FFE4E6E9"/>
        </patternFill>
      </fill>
    </dxf>
  </dxfs>
  <colors>
    <indexedColors>
      <rgbColor rgb="FF000000"/>
      <rgbColor rgb="FFFFFFFF"/>
      <rgbColor rgb="FFFF0000"/>
      <rgbColor rgb="FF00FF00"/>
      <rgbColor rgb="FF0000FF"/>
      <rgbColor rgb="FFFFFF00"/>
      <rgbColor rgb="FFFF00FF"/>
      <rgbColor rgb="FF00FFFF"/>
      <rgbColor rgb="FF800000"/>
      <rgbColor rgb="FF1E7A3C"/>
      <rgbColor rgb="FF000080"/>
      <rgbColor rgb="FF97690A"/>
      <rgbColor rgb="FF800080"/>
      <rgbColor rgb="FF008080"/>
      <rgbColor rgb="FFD5DAE0"/>
      <rgbColor rgb="FF7A8592"/>
      <rgbColor rgb="FF9999FF"/>
      <rgbColor rgb="FF993366"/>
      <rgbColor rgb="FFFBEFD6"/>
      <rgbColor rgb="FFE4F0E4"/>
      <rgbColor rgb="FF660066"/>
      <rgbColor rgb="FFFF8080"/>
      <rgbColor rgb="FF35526E"/>
      <rgbColor rgb="FFC9D3DD"/>
      <rgbColor rgb="FF000080"/>
      <rgbColor rgb="FFFF00FF"/>
      <rgbColor rgb="FFFFFF00"/>
      <rgbColor rgb="FF00FFFF"/>
      <rgbColor rgb="FF800080"/>
      <rgbColor rgb="FF800000"/>
      <rgbColor rgb="FF008080"/>
      <rgbColor rgb="FF0000FF"/>
      <rgbColor rgb="FF00CCFF"/>
      <rgbColor rgb="FFDDE7F2"/>
      <rgbColor rgb="FFD8ECDB"/>
      <rgbColor rgb="FFFBEECB"/>
      <rgbColor rgb="FFE4E6E9"/>
      <rgbColor rgb="FFF5E9D2"/>
      <rgbColor rgb="FFF2F4F7"/>
      <rgbColor rgb="FFF6DEDE"/>
      <rgbColor rgb="FF3366FF"/>
      <rgbColor rgb="FF33CCCC"/>
      <rgbColor rgb="FF99CC00"/>
      <rgbColor rgb="FFFFCC00"/>
      <rgbColor rgb="FFC4943E"/>
      <rgbColor rgb="FFFF6600"/>
      <rgbColor rgb="FF5B6B7A"/>
      <rgbColor rgb="FF9C7430"/>
      <rgbColor rgb="FF0E2841"/>
      <rgbColor rgb="FF339966"/>
      <rgbColor rgb="FF003300"/>
      <rgbColor rgb="FF1E3D5C"/>
      <rgbColor rgb="FFB22A2A"/>
      <rgbColor rgb="FF993366"/>
      <rgbColor rgb="FF2C4C6E"/>
      <rgbColor rgb="FF1A27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2</xdr:col>
      <xdr:colOff>237600</xdr:colOff>
      <xdr:row>5</xdr:row>
      <xdr:rowOff>133200</xdr:rowOff>
    </xdr:to>
    <xdr:pic>
      <xdr:nvPicPr>
        <xdr:cNvPr id="0" name="Image 1" descr="Picture"/>
        <xdr:cNvPicPr/>
      </xdr:nvPicPr>
      <xdr:blipFill>
        <a:blip r:embed="rId1"/>
        <a:stretch/>
      </xdr:blipFill>
      <xdr:spPr>
        <a:xfrm>
          <a:off x="176400" y="123840"/>
          <a:ext cx="1647360" cy="14284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3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6" min="2" style="0" width="20"/>
    <col collapsed="false" customWidth="true" hidden="false" outlineLevel="0" max="7" min="7" style="0" width="2.5"/>
  </cols>
  <sheetData>
    <row r="1" customFormat="false" ht="9.75" hidden="false" customHeight="true" outlineLevel="0" collapsed="false">
      <c r="A1" s="1"/>
      <c r="B1" s="1"/>
      <c r="C1" s="1"/>
      <c r="D1" s="1"/>
      <c r="E1" s="1"/>
      <c r="F1" s="1"/>
      <c r="G1" s="1"/>
    </row>
    <row r="2" customFormat="false" ht="25.5" hidden="false" customHeight="true" outlineLevel="0" collapsed="false">
      <c r="A2" s="1"/>
      <c r="B2" s="1"/>
      <c r="C2" s="1"/>
      <c r="D2" s="1"/>
      <c r="E2" s="1"/>
      <c r="F2" s="1"/>
      <c r="G2" s="1"/>
    </row>
    <row r="3" customFormat="false" ht="25.5" hidden="false" customHeight="true" outlineLevel="0" collapsed="false">
      <c r="A3" s="1"/>
      <c r="B3" s="1"/>
      <c r="C3" s="1"/>
      <c r="D3" s="2" t="s">
        <v>0</v>
      </c>
      <c r="E3" s="2"/>
      <c r="F3" s="2"/>
      <c r="G3" s="1"/>
    </row>
    <row r="4" customFormat="false" ht="25.5" hidden="false" customHeight="true" outlineLevel="0" collapsed="false">
      <c r="A4" s="1"/>
      <c r="B4" s="1"/>
      <c r="C4" s="1"/>
      <c r="D4" s="3" t="s">
        <v>1</v>
      </c>
      <c r="E4" s="3"/>
      <c r="F4" s="3"/>
      <c r="G4" s="1"/>
    </row>
    <row r="5" customFormat="false" ht="25.5" hidden="false" customHeight="true" outlineLevel="0" collapsed="false">
      <c r="A5" s="1"/>
      <c r="B5" s="1"/>
      <c r="C5" s="1"/>
      <c r="D5" s="4" t="s">
        <v>2</v>
      </c>
      <c r="E5" s="4"/>
      <c r="F5" s="4"/>
      <c r="G5" s="1"/>
    </row>
    <row r="6" customFormat="false" ht="15" hidden="false" customHeight="false" outlineLevel="0" collapsed="false">
      <c r="A6" s="1"/>
      <c r="B6" s="1"/>
      <c r="C6" s="1"/>
      <c r="D6" s="1"/>
      <c r="E6" s="1"/>
      <c r="F6" s="1"/>
      <c r="G6" s="1"/>
    </row>
    <row r="7" customFormat="false" ht="6" hidden="false" customHeight="true" outlineLevel="0" collapsed="false">
      <c r="A7" s="1"/>
      <c r="B7" s="1"/>
      <c r="C7" s="1"/>
      <c r="D7" s="1"/>
      <c r="E7" s="1"/>
      <c r="F7" s="1"/>
      <c r="G7" s="1"/>
    </row>
    <row r="9" customFormat="false" ht="12" hidden="false" customHeight="true" outlineLevel="0" collapsed="false"/>
    <row r="10" customFormat="false" ht="36.25" hidden="false" customHeight="false" outlineLevel="0" collapsed="false">
      <c r="B10" s="5" t="s">
        <v>3</v>
      </c>
      <c r="C10" s="5"/>
      <c r="D10" s="5"/>
      <c r="E10" s="5"/>
      <c r="F10" s="5"/>
    </row>
    <row r="11" customFormat="false" ht="21.75" hidden="false" customHeight="true" outlineLevel="0" collapsed="false">
      <c r="B11" s="6" t="s">
        <v>4</v>
      </c>
      <c r="C11" s="6"/>
      <c r="D11" s="6"/>
      <c r="E11" s="6"/>
      <c r="F11" s="6"/>
    </row>
    <row r="12" customFormat="false" ht="21.75" hidden="false" customHeight="true" outlineLevel="0" collapsed="false">
      <c r="B12" s="7" t="s">
        <v>5</v>
      </c>
      <c r="C12" s="7"/>
      <c r="D12" s="7"/>
      <c r="E12" s="7"/>
      <c r="F12" s="7"/>
    </row>
    <row r="13" customFormat="false" ht="3" hidden="false" customHeight="true" outlineLevel="0" collapsed="false">
      <c r="B13" s="8"/>
      <c r="C13" s="8"/>
      <c r="D13" s="8"/>
      <c r="E13" s="8"/>
      <c r="F13" s="8"/>
    </row>
    <row r="14" customFormat="false" ht="7.5" hidden="false" customHeight="true" outlineLevel="0" collapsed="false"/>
    <row r="15" customFormat="false" ht="19.5" hidden="false" customHeight="true" outlineLevel="0" collapsed="false">
      <c r="B15" s="9" t="s">
        <v>6</v>
      </c>
      <c r="C15" s="9"/>
      <c r="D15" s="9"/>
      <c r="E15" s="9"/>
      <c r="F15" s="9"/>
    </row>
    <row r="16" customFormat="false" ht="19.5" hidden="false" customHeight="true" outlineLevel="0" collapsed="false">
      <c r="B16" s="9"/>
      <c r="C16" s="9"/>
      <c r="D16" s="9"/>
      <c r="E16" s="9"/>
      <c r="F16" s="9"/>
    </row>
    <row r="17" customFormat="false" ht="19.5" hidden="false" customHeight="true" outlineLevel="0" collapsed="false">
      <c r="B17" s="9"/>
      <c r="C17" s="9"/>
      <c r="D17" s="9"/>
      <c r="E17" s="9"/>
      <c r="F17" s="9"/>
    </row>
    <row r="19" customFormat="false" ht="19.5" hidden="false" customHeight="true" outlineLevel="0" collapsed="false">
      <c r="B19" s="10" t="s">
        <v>7</v>
      </c>
      <c r="C19" s="10"/>
      <c r="D19" s="10"/>
      <c r="E19" s="10"/>
      <c r="F19" s="10"/>
    </row>
    <row r="20" customFormat="false" ht="18" hidden="false" customHeight="true" outlineLevel="0" collapsed="false">
      <c r="B20" s="11" t="s">
        <v>8</v>
      </c>
      <c r="C20" s="11"/>
      <c r="D20" s="12" t="s">
        <v>9</v>
      </c>
      <c r="E20" s="12"/>
      <c r="F20" s="12"/>
    </row>
    <row r="21" customFormat="false" ht="18" hidden="false" customHeight="true" outlineLevel="0" collapsed="false">
      <c r="B21" s="11" t="s">
        <v>10</v>
      </c>
      <c r="C21" s="11"/>
      <c r="D21" s="12" t="s">
        <v>11</v>
      </c>
      <c r="E21" s="12"/>
      <c r="F21" s="12"/>
    </row>
    <row r="22" customFormat="false" ht="18" hidden="false" customHeight="true" outlineLevel="0" collapsed="false">
      <c r="B22" s="11" t="s">
        <v>12</v>
      </c>
      <c r="C22" s="11"/>
      <c r="D22" s="12" t="s">
        <v>13</v>
      </c>
      <c r="E22" s="12"/>
      <c r="F22" s="12"/>
    </row>
    <row r="23" customFormat="false" ht="18" hidden="false" customHeight="true" outlineLevel="0" collapsed="false">
      <c r="B23" s="11" t="s">
        <v>14</v>
      </c>
      <c r="C23" s="11"/>
      <c r="D23" s="12" t="s">
        <v>15</v>
      </c>
      <c r="E23" s="12"/>
      <c r="F23" s="12"/>
    </row>
    <row r="24" customFormat="false" ht="18" hidden="false" customHeight="true" outlineLevel="0" collapsed="false">
      <c r="B24" s="11" t="s">
        <v>16</v>
      </c>
      <c r="C24" s="11"/>
      <c r="D24" s="12" t="s">
        <v>17</v>
      </c>
      <c r="E24" s="12"/>
      <c r="F24" s="12"/>
    </row>
    <row r="25" customFormat="false" ht="18" hidden="false" customHeight="true" outlineLevel="0" collapsed="false">
      <c r="B25" s="11" t="s">
        <v>18</v>
      </c>
      <c r="C25" s="11"/>
      <c r="D25" s="12" t="s">
        <v>19</v>
      </c>
      <c r="E25" s="12"/>
      <c r="F25" s="12"/>
    </row>
    <row r="26" customFormat="false" ht="18" hidden="false" customHeight="true" outlineLevel="0" collapsed="false">
      <c r="B26" s="11" t="s">
        <v>20</v>
      </c>
      <c r="C26" s="11"/>
      <c r="D26" s="12" t="s">
        <v>21</v>
      </c>
      <c r="E26" s="12"/>
      <c r="F26" s="12"/>
    </row>
    <row r="27" customFormat="false" ht="18" hidden="false" customHeight="true" outlineLevel="0" collapsed="false">
      <c r="B27" s="11" t="s">
        <v>22</v>
      </c>
      <c r="C27" s="11"/>
      <c r="D27" s="12" t="s">
        <v>23</v>
      </c>
      <c r="E27" s="12"/>
      <c r="F27" s="12"/>
    </row>
    <row r="29" customFormat="false" ht="19.5" hidden="false" customHeight="true" outlineLevel="0" collapsed="false">
      <c r="B29" s="10" t="s">
        <v>24</v>
      </c>
      <c r="C29" s="10"/>
      <c r="D29" s="10"/>
      <c r="E29" s="10"/>
      <c r="F29" s="10"/>
    </row>
    <row r="30" customFormat="false" ht="15.75" hidden="false" customHeight="true" outlineLevel="0" collapsed="false">
      <c r="B30" s="13" t="s">
        <v>25</v>
      </c>
      <c r="C30" s="13"/>
      <c r="D30" s="13"/>
      <c r="E30" s="13"/>
      <c r="F30" s="13"/>
    </row>
    <row r="31" customFormat="false" ht="55.5" hidden="false" customHeight="true" outlineLevel="0" collapsed="false">
      <c r="B31" s="14" t="s">
        <v>26</v>
      </c>
      <c r="C31" s="14"/>
      <c r="D31" s="14"/>
      <c r="E31" s="14"/>
      <c r="F31" s="14"/>
    </row>
    <row r="32" customFormat="false" ht="42.75" hidden="false" customHeight="true" outlineLevel="0" collapsed="false">
      <c r="B32" s="14" t="s">
        <v>27</v>
      </c>
      <c r="C32" s="14"/>
      <c r="D32" s="14"/>
      <c r="E32" s="14"/>
      <c r="F32" s="14"/>
    </row>
    <row r="33" customFormat="false" ht="55.5" hidden="false" customHeight="true" outlineLevel="0" collapsed="false">
      <c r="B33" s="14" t="s">
        <v>28</v>
      </c>
      <c r="C33" s="14"/>
      <c r="D33" s="14"/>
      <c r="E33" s="14"/>
      <c r="F33" s="14"/>
    </row>
    <row r="34" customFormat="false" ht="42.75" hidden="false" customHeight="true" outlineLevel="0" collapsed="false">
      <c r="B34" s="14" t="s">
        <v>29</v>
      </c>
      <c r="C34" s="14"/>
      <c r="D34" s="14"/>
      <c r="E34" s="14"/>
      <c r="F34" s="14"/>
    </row>
  </sheetData>
  <mergeCells count="31">
    <mergeCell ref="D3:F3"/>
    <mergeCell ref="D4:F4"/>
    <mergeCell ref="D5:F5"/>
    <mergeCell ref="B10:F10"/>
    <mergeCell ref="B11:F11"/>
    <mergeCell ref="B12:F12"/>
    <mergeCell ref="B13:F13"/>
    <mergeCell ref="B15:F17"/>
    <mergeCell ref="B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9:F29"/>
    <mergeCell ref="B30:F30"/>
    <mergeCell ref="B31:F31"/>
    <mergeCell ref="B32:F32"/>
    <mergeCell ref="B33:F33"/>
    <mergeCell ref="B34:F34"/>
  </mergeCells>
  <printOptions headings="false" gridLines="false" gridLinesSet="true" horizontalCentered="false" verticalCentered="false"/>
  <pageMargins left="0.4" right="0.4" top="0.5" bottom="0.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22"/>
    <col collapsed="false" customWidth="true" hidden="false" outlineLevel="0" max="5" min="3" style="0" width="30"/>
    <col collapsed="false" customWidth="true" hidden="false" outlineLevel="0" max="6" min="6" style="0" width="18"/>
    <col collapsed="false" customWidth="true" hidden="false" outlineLevel="0" max="7" min="7" style="0" width="2.5"/>
  </cols>
  <sheetData>
    <row r="1" customFormat="false" ht="33.75" hidden="false" customHeight="true" outlineLevel="0" collapsed="false">
      <c r="A1" s="15" t="s">
        <v>30</v>
      </c>
      <c r="B1" s="15"/>
      <c r="C1" s="15"/>
      <c r="D1" s="15"/>
      <c r="E1" s="15"/>
      <c r="F1" s="15"/>
      <c r="G1" s="15"/>
    </row>
    <row r="2" customFormat="false" ht="19.5" hidden="false" customHeight="true" outlineLevel="0" collapsed="false">
      <c r="A2" s="16" t="s">
        <v>31</v>
      </c>
      <c r="B2" s="16"/>
      <c r="C2" s="16"/>
      <c r="D2" s="16"/>
      <c r="E2" s="16"/>
      <c r="F2" s="16"/>
      <c r="G2" s="16"/>
    </row>
    <row r="4" customFormat="false" ht="21.75" hidden="false" customHeight="true" outlineLevel="0" collapsed="false">
      <c r="B4" s="17" t="s">
        <v>32</v>
      </c>
      <c r="C4" s="17"/>
      <c r="D4" s="17"/>
      <c r="E4" s="17"/>
      <c r="F4" s="17"/>
    </row>
    <row r="5" customFormat="false" ht="57.75" hidden="false" customHeight="true" outlineLevel="0" collapsed="false">
      <c r="B5" s="18" t="s">
        <v>33</v>
      </c>
      <c r="C5" s="18"/>
      <c r="D5" s="18"/>
      <c r="E5" s="18"/>
      <c r="F5" s="18"/>
    </row>
    <row r="6" customFormat="false" ht="45" hidden="false" customHeight="true" outlineLevel="0" collapsed="false">
      <c r="B6" s="14" t="s">
        <v>34</v>
      </c>
      <c r="C6" s="14"/>
      <c r="D6" s="14"/>
      <c r="E6" s="14"/>
      <c r="F6" s="14"/>
    </row>
    <row r="8" customFormat="false" ht="21.75" hidden="false" customHeight="true" outlineLevel="0" collapsed="false">
      <c r="B8" s="17" t="s">
        <v>35</v>
      </c>
      <c r="C8" s="17"/>
      <c r="D8" s="17"/>
      <c r="E8" s="17"/>
      <c r="F8" s="17"/>
    </row>
    <row r="9" customFormat="false" ht="18" hidden="false" customHeight="true" outlineLevel="0" collapsed="false">
      <c r="B9" s="19" t="s">
        <v>36</v>
      </c>
      <c r="C9" s="20" t="s">
        <v>37</v>
      </c>
      <c r="D9" s="20"/>
      <c r="E9" s="20"/>
      <c r="F9" s="20"/>
    </row>
    <row r="10" customFormat="false" ht="31.5" hidden="false" customHeight="true" outlineLevel="0" collapsed="false">
      <c r="B10" s="21" t="s">
        <v>38</v>
      </c>
      <c r="C10" s="22" t="s">
        <v>39</v>
      </c>
      <c r="D10" s="22"/>
      <c r="E10" s="22"/>
      <c r="F10" s="22"/>
    </row>
    <row r="11" customFormat="false" ht="31.5" hidden="false" customHeight="true" outlineLevel="0" collapsed="false">
      <c r="B11" s="21" t="s">
        <v>40</v>
      </c>
      <c r="C11" s="22" t="s">
        <v>41</v>
      </c>
      <c r="D11" s="22"/>
      <c r="E11" s="22"/>
      <c r="F11" s="22"/>
    </row>
    <row r="12" customFormat="false" ht="31.5" hidden="false" customHeight="true" outlineLevel="0" collapsed="false">
      <c r="B12" s="21" t="s">
        <v>42</v>
      </c>
      <c r="C12" s="22" t="s">
        <v>43</v>
      </c>
      <c r="D12" s="22"/>
      <c r="E12" s="22"/>
      <c r="F12" s="22"/>
    </row>
    <row r="13" customFormat="false" ht="31.5" hidden="false" customHeight="true" outlineLevel="0" collapsed="false">
      <c r="B13" s="21" t="s">
        <v>44</v>
      </c>
      <c r="C13" s="22" t="s">
        <v>45</v>
      </c>
      <c r="D13" s="22"/>
      <c r="E13" s="22"/>
      <c r="F13" s="22"/>
    </row>
    <row r="14" customFormat="false" ht="25.5" hidden="false" customHeight="true" outlineLevel="0" collapsed="false">
      <c r="B14" s="21" t="s">
        <v>46</v>
      </c>
      <c r="C14" s="22" t="s">
        <v>47</v>
      </c>
      <c r="D14" s="22"/>
      <c r="E14" s="22"/>
      <c r="F14" s="22"/>
    </row>
    <row r="15" customFormat="false" ht="25.5" hidden="false" customHeight="true" outlineLevel="0" collapsed="false">
      <c r="B15" s="21" t="s">
        <v>48</v>
      </c>
      <c r="C15" s="22" t="s">
        <v>49</v>
      </c>
      <c r="D15" s="22"/>
      <c r="E15" s="22"/>
      <c r="F15" s="22"/>
    </row>
    <row r="16" customFormat="false" ht="25.5" hidden="false" customHeight="true" outlineLevel="0" collapsed="false">
      <c r="B16" s="21" t="s">
        <v>50</v>
      </c>
      <c r="C16" s="22" t="s">
        <v>51</v>
      </c>
      <c r="D16" s="22"/>
      <c r="E16" s="22"/>
      <c r="F16" s="22"/>
    </row>
    <row r="18" customFormat="false" ht="21.75" hidden="false" customHeight="true" outlineLevel="0" collapsed="false">
      <c r="B18" s="17" t="s">
        <v>52</v>
      </c>
      <c r="C18" s="17"/>
      <c r="D18" s="17"/>
      <c r="E18" s="17"/>
      <c r="F18" s="17"/>
    </row>
    <row r="19" customFormat="false" ht="31.5" hidden="false" customHeight="true" outlineLevel="0" collapsed="false">
      <c r="B19" s="21" t="s">
        <v>53</v>
      </c>
      <c r="C19" s="22" t="s">
        <v>54</v>
      </c>
      <c r="D19" s="22"/>
      <c r="E19" s="22"/>
      <c r="F19" s="22"/>
    </row>
    <row r="20" customFormat="false" ht="21.75" hidden="false" customHeight="true" outlineLevel="0" collapsed="false">
      <c r="B20" s="21" t="s">
        <v>55</v>
      </c>
      <c r="C20" s="22" t="s">
        <v>56</v>
      </c>
      <c r="D20" s="22"/>
      <c r="E20" s="22"/>
      <c r="F20" s="22"/>
    </row>
    <row r="21" customFormat="false" ht="21.75" hidden="false" customHeight="true" outlineLevel="0" collapsed="false">
      <c r="B21" s="21" t="s">
        <v>57</v>
      </c>
      <c r="C21" s="22" t="s">
        <v>58</v>
      </c>
      <c r="D21" s="22"/>
      <c r="E21" s="22"/>
      <c r="F21" s="22"/>
    </row>
    <row r="22" customFormat="false" ht="21.75" hidden="false" customHeight="true" outlineLevel="0" collapsed="false">
      <c r="B22" s="21" t="s">
        <v>59</v>
      </c>
      <c r="C22" s="22" t="s">
        <v>60</v>
      </c>
      <c r="D22" s="22"/>
      <c r="E22" s="22"/>
      <c r="F22" s="22"/>
    </row>
    <row r="24" customFormat="false" ht="21.75" hidden="false" customHeight="true" outlineLevel="0" collapsed="false">
      <c r="B24" s="17" t="s">
        <v>61</v>
      </c>
      <c r="C24" s="17"/>
      <c r="D24" s="17"/>
      <c r="E24" s="17"/>
      <c r="F24" s="17"/>
    </row>
    <row r="25" customFormat="false" ht="45" hidden="false" customHeight="true" outlineLevel="0" collapsed="false">
      <c r="B25" s="18" t="s">
        <v>62</v>
      </c>
      <c r="C25" s="18"/>
      <c r="D25" s="18"/>
      <c r="E25" s="18"/>
      <c r="F25" s="18"/>
    </row>
    <row r="26" customFormat="false" ht="31.5" hidden="false" customHeight="true" outlineLevel="0" collapsed="false">
      <c r="B26" s="23" t="s">
        <v>63</v>
      </c>
      <c r="C26" s="23"/>
      <c r="D26" s="23"/>
      <c r="E26" s="23"/>
      <c r="F26" s="23"/>
    </row>
  </sheetData>
  <mergeCells count="22">
    <mergeCell ref="A1:G1"/>
    <mergeCell ref="A2:G2"/>
    <mergeCell ref="B4:F4"/>
    <mergeCell ref="B5:F5"/>
    <mergeCell ref="B6:F6"/>
    <mergeCell ref="B8:F8"/>
    <mergeCell ref="C9:F9"/>
    <mergeCell ref="C10:F10"/>
    <mergeCell ref="C11:F11"/>
    <mergeCell ref="C12:F12"/>
    <mergeCell ref="C13:F13"/>
    <mergeCell ref="C14:F14"/>
    <mergeCell ref="C15:F15"/>
    <mergeCell ref="C16:F16"/>
    <mergeCell ref="B18:F18"/>
    <mergeCell ref="C19:F19"/>
    <mergeCell ref="C20:F20"/>
    <mergeCell ref="C21:F21"/>
    <mergeCell ref="C22:F22"/>
    <mergeCell ref="B24:F24"/>
    <mergeCell ref="B25:F25"/>
    <mergeCell ref="B26:F26"/>
  </mergeCell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4943E"/>
    <pageSetUpPr fitToPage="true"/>
  </sheetPr>
  <dimension ref="A1:H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34"/>
    <col collapsed="false" customWidth="true" hidden="false" outlineLevel="0" max="4" min="3" style="0" width="12"/>
    <col collapsed="false" customWidth="true" hidden="false" outlineLevel="0" max="6" min="5" style="0" width="14"/>
    <col collapsed="false" customWidth="true" hidden="false" outlineLevel="0" max="7" min="7" style="0" width="16"/>
    <col collapsed="false" customWidth="true" hidden="false" outlineLevel="0" max="8" min="8" style="0" width="2.5"/>
  </cols>
  <sheetData>
    <row r="1" customFormat="false" ht="33.75" hidden="false" customHeight="true" outlineLevel="0" collapsed="false">
      <c r="A1" s="15" t="s">
        <v>64</v>
      </c>
      <c r="B1" s="15"/>
      <c r="C1" s="15"/>
      <c r="D1" s="15"/>
      <c r="E1" s="15"/>
      <c r="F1" s="15"/>
      <c r="G1" s="15"/>
      <c r="H1" s="15"/>
    </row>
    <row r="2" customFormat="false" ht="19.5" hidden="false" customHeight="true" outlineLevel="0" collapsed="false">
      <c r="A2" s="16" t="s">
        <v>65</v>
      </c>
      <c r="B2" s="16"/>
      <c r="C2" s="16"/>
      <c r="D2" s="16"/>
      <c r="E2" s="16"/>
      <c r="F2" s="16"/>
      <c r="G2" s="16"/>
      <c r="H2" s="16"/>
    </row>
    <row r="4" customFormat="false" ht="15.75" hidden="false" customHeight="true" outlineLevel="0" collapsed="false">
      <c r="B4" s="24" t="s">
        <v>66</v>
      </c>
      <c r="C4" s="24"/>
      <c r="D4" s="24" t="s">
        <v>67</v>
      </c>
      <c r="E4" s="24"/>
      <c r="F4" s="24" t="s">
        <v>68</v>
      </c>
      <c r="G4" s="24"/>
    </row>
    <row r="5" customFormat="false" ht="33.75" hidden="false" customHeight="true" outlineLevel="0" collapsed="false">
      <c r="B5" s="25" t="str">
        <f aca="false">TEXT(COUNTIF('Statement of Applicability'!$D:$D,"Yes"),"0")&amp;" / 38"</f>
        <v>38 / 38</v>
      </c>
      <c r="C5" s="25"/>
      <c r="D5" s="26" t="n">
        <f aca="false">IFERROR((COUNTIF('Statement of Applicability'!$J:$J,"Implemented")+0.5*COUNTIF('Statement of Applicability'!$J:$J,"Partially implemented"))/COUNTIF('Statement of Applicability'!$D:$D,"Yes"),0)</f>
        <v>0</v>
      </c>
      <c r="E5" s="26"/>
      <c r="F5" s="27" t="n">
        <f aca="false">COUNTIF('Statement of Applicability'!$D:$D,"No")</f>
        <v>0</v>
      </c>
      <c r="G5" s="27"/>
    </row>
    <row r="6" customFormat="false" ht="15.75" hidden="false" customHeight="true" outlineLevel="0" collapsed="false">
      <c r="B6" s="28" t="s">
        <v>69</v>
      </c>
      <c r="C6" s="28"/>
      <c r="D6" s="28" t="s">
        <v>70</v>
      </c>
      <c r="E6" s="28"/>
      <c r="F6" s="28" t="s">
        <v>71</v>
      </c>
      <c r="G6" s="28"/>
    </row>
    <row r="8" customFormat="false" ht="15.75" hidden="false" customHeight="true" outlineLevel="0" collapsed="false">
      <c r="B8" s="24" t="s">
        <v>72</v>
      </c>
      <c r="C8" s="24"/>
      <c r="D8" s="24" t="s">
        <v>73</v>
      </c>
      <c r="E8" s="24"/>
      <c r="F8" s="24" t="s">
        <v>74</v>
      </c>
      <c r="G8" s="24"/>
    </row>
    <row r="9" customFormat="false" ht="33.75" hidden="false" customHeight="true" outlineLevel="0" collapsed="false">
      <c r="B9" s="27" t="n">
        <f aca="false">COUNTIF('Statement of Applicability'!$J:$J,"Implemented")</f>
        <v>0</v>
      </c>
      <c r="C9" s="27"/>
      <c r="D9" s="27" t="n">
        <f aca="false">COUNTIF('Statement of Applicability'!$J:$J,"Partially implemented")+COUNTIF('Statement of Applicability'!$J:$J,"Planned")</f>
        <v>0</v>
      </c>
      <c r="E9" s="27"/>
      <c r="F9" s="27" t="n">
        <f aca="false">COUNTIF('Statement of Applicability'!$J:$J,"Not implemented")</f>
        <v>0</v>
      </c>
      <c r="G9" s="27"/>
    </row>
    <row r="10" customFormat="false" ht="15.75" hidden="false" customHeight="true" outlineLevel="0" collapsed="false">
      <c r="B10" s="28" t="s">
        <v>75</v>
      </c>
      <c r="C10" s="28"/>
      <c r="D10" s="28" t="s">
        <v>76</v>
      </c>
      <c r="E10" s="28"/>
      <c r="F10" s="28" t="s">
        <v>77</v>
      </c>
      <c r="G10" s="28"/>
    </row>
    <row r="12" customFormat="false" ht="21.75" hidden="false" customHeight="true" outlineLevel="0" collapsed="false">
      <c r="B12" s="17" t="s">
        <v>78</v>
      </c>
      <c r="C12" s="17"/>
      <c r="D12" s="17"/>
      <c r="E12" s="17"/>
      <c r="F12" s="17"/>
      <c r="G12" s="17"/>
    </row>
    <row r="13" customFormat="false" ht="18" hidden="false" customHeight="true" outlineLevel="0" collapsed="false">
      <c r="B13" s="29" t="s">
        <v>79</v>
      </c>
      <c r="C13" s="30" t="s">
        <v>80</v>
      </c>
      <c r="D13" s="30" t="s">
        <v>38</v>
      </c>
      <c r="E13" s="30" t="s">
        <v>81</v>
      </c>
      <c r="F13" s="30" t="s">
        <v>82</v>
      </c>
      <c r="G13" s="30" t="s">
        <v>83</v>
      </c>
    </row>
    <row r="14" customFormat="false" ht="16.5" hidden="false" customHeight="true" outlineLevel="0" collapsed="false">
      <c r="B14" s="31" t="s">
        <v>84</v>
      </c>
      <c r="C14" s="32" t="n">
        <f aca="false">COUNTIF('Statement of Applicability'!$N:$N,"A.2")</f>
        <v>3</v>
      </c>
      <c r="D14" s="32" t="n">
        <f aca="false">COUNTIFS('Statement of Applicability'!$N:$N,"A.2",'Statement of Applicability'!$D:$D,"Yes")</f>
        <v>3</v>
      </c>
      <c r="E14" s="32" t="n">
        <f aca="false">COUNTIFS('Statement of Applicability'!$N:$N,"A.2",'Statement of Applicability'!$J:$J,"Implemented")</f>
        <v>0</v>
      </c>
      <c r="F14" s="33" t="n">
        <f aca="false">IFERROR((COUNTIFS('Statement of Applicability'!$N:$N,"A.2",'Statement of Applicability'!$J:$J,"Implemented")+0.5*COUNTIFS('Statement of Applicability'!$N:$N,"A.2",'Statement of Applicability'!$J:$J,"Partially implemented"))/COUNTIFS('Statement of Applicability'!$N:$N,"A.2",'Statement of Applicability'!$D:$D,"Yes"),0)</f>
        <v>0</v>
      </c>
      <c r="G14" s="34" t="str">
        <f aca="false">IF(F14&gt;=0.8,"On track",IF(F14&gt;=0.5,"In progress","At risk"))</f>
        <v>At risk</v>
      </c>
    </row>
    <row r="15" customFormat="false" ht="16.5" hidden="false" customHeight="true" outlineLevel="0" collapsed="false">
      <c r="B15" s="31" t="s">
        <v>85</v>
      </c>
      <c r="C15" s="32" t="n">
        <f aca="false">COUNTIF('Statement of Applicability'!$N:$N,"A.3")</f>
        <v>2</v>
      </c>
      <c r="D15" s="32" t="n">
        <f aca="false">COUNTIFS('Statement of Applicability'!$N:$N,"A.3",'Statement of Applicability'!$D:$D,"Yes")</f>
        <v>2</v>
      </c>
      <c r="E15" s="32" t="n">
        <f aca="false">COUNTIFS('Statement of Applicability'!$N:$N,"A.3",'Statement of Applicability'!$J:$J,"Implemented")</f>
        <v>0</v>
      </c>
      <c r="F15" s="33" t="n">
        <f aca="false">IFERROR((COUNTIFS('Statement of Applicability'!$N:$N,"A.3",'Statement of Applicability'!$J:$J,"Implemented")+0.5*COUNTIFS('Statement of Applicability'!$N:$N,"A.3",'Statement of Applicability'!$J:$J,"Partially implemented"))/COUNTIFS('Statement of Applicability'!$N:$N,"A.3",'Statement of Applicability'!$D:$D,"Yes"),0)</f>
        <v>0</v>
      </c>
      <c r="G15" s="34" t="str">
        <f aca="false">IF(F15&gt;=0.8,"On track",IF(F15&gt;=0.5,"In progress","At risk"))</f>
        <v>At risk</v>
      </c>
    </row>
    <row r="16" customFormat="false" ht="16.5" hidden="false" customHeight="true" outlineLevel="0" collapsed="false">
      <c r="B16" s="31" t="s">
        <v>86</v>
      </c>
      <c r="C16" s="32" t="n">
        <f aca="false">COUNTIF('Statement of Applicability'!$N:$N,"A.4")</f>
        <v>5</v>
      </c>
      <c r="D16" s="32" t="n">
        <f aca="false">COUNTIFS('Statement of Applicability'!$N:$N,"A.4",'Statement of Applicability'!$D:$D,"Yes")</f>
        <v>5</v>
      </c>
      <c r="E16" s="32" t="n">
        <f aca="false">COUNTIFS('Statement of Applicability'!$N:$N,"A.4",'Statement of Applicability'!$J:$J,"Implemented")</f>
        <v>0</v>
      </c>
      <c r="F16" s="33" t="n">
        <f aca="false">IFERROR((COUNTIFS('Statement of Applicability'!$N:$N,"A.4",'Statement of Applicability'!$J:$J,"Implemented")+0.5*COUNTIFS('Statement of Applicability'!$N:$N,"A.4",'Statement of Applicability'!$J:$J,"Partially implemented"))/COUNTIFS('Statement of Applicability'!$N:$N,"A.4",'Statement of Applicability'!$D:$D,"Yes"),0)</f>
        <v>0</v>
      </c>
      <c r="G16" s="34" t="str">
        <f aca="false">IF(F16&gt;=0.8,"On track",IF(F16&gt;=0.5,"In progress","At risk"))</f>
        <v>At risk</v>
      </c>
    </row>
    <row r="17" customFormat="false" ht="16.5" hidden="false" customHeight="true" outlineLevel="0" collapsed="false">
      <c r="B17" s="31" t="s">
        <v>87</v>
      </c>
      <c r="C17" s="32" t="n">
        <f aca="false">COUNTIF('Statement of Applicability'!$N:$N,"A.5")</f>
        <v>4</v>
      </c>
      <c r="D17" s="32" t="n">
        <f aca="false">COUNTIFS('Statement of Applicability'!$N:$N,"A.5",'Statement of Applicability'!$D:$D,"Yes")</f>
        <v>4</v>
      </c>
      <c r="E17" s="32" t="n">
        <f aca="false">COUNTIFS('Statement of Applicability'!$N:$N,"A.5",'Statement of Applicability'!$J:$J,"Implemented")</f>
        <v>0</v>
      </c>
      <c r="F17" s="33" t="n">
        <f aca="false">IFERROR((COUNTIFS('Statement of Applicability'!$N:$N,"A.5",'Statement of Applicability'!$J:$J,"Implemented")+0.5*COUNTIFS('Statement of Applicability'!$N:$N,"A.5",'Statement of Applicability'!$J:$J,"Partially implemented"))/COUNTIFS('Statement of Applicability'!$N:$N,"A.5",'Statement of Applicability'!$D:$D,"Yes"),0)</f>
        <v>0</v>
      </c>
      <c r="G17" s="34" t="str">
        <f aca="false">IF(F17&gt;=0.8,"On track",IF(F17&gt;=0.5,"In progress","At risk"))</f>
        <v>At risk</v>
      </c>
    </row>
    <row r="18" customFormat="false" ht="16.5" hidden="false" customHeight="true" outlineLevel="0" collapsed="false">
      <c r="B18" s="31" t="s">
        <v>88</v>
      </c>
      <c r="C18" s="32" t="n">
        <f aca="false">COUNTIF('Statement of Applicability'!$N:$N,"A.6")</f>
        <v>9</v>
      </c>
      <c r="D18" s="32" t="n">
        <f aca="false">COUNTIFS('Statement of Applicability'!$N:$N,"A.6",'Statement of Applicability'!$D:$D,"Yes")</f>
        <v>9</v>
      </c>
      <c r="E18" s="32" t="n">
        <f aca="false">COUNTIFS('Statement of Applicability'!$N:$N,"A.6",'Statement of Applicability'!$J:$J,"Implemented")</f>
        <v>0</v>
      </c>
      <c r="F18" s="33" t="n">
        <f aca="false">IFERROR((COUNTIFS('Statement of Applicability'!$N:$N,"A.6",'Statement of Applicability'!$J:$J,"Implemented")+0.5*COUNTIFS('Statement of Applicability'!$N:$N,"A.6",'Statement of Applicability'!$J:$J,"Partially implemented"))/COUNTIFS('Statement of Applicability'!$N:$N,"A.6",'Statement of Applicability'!$D:$D,"Yes"),0)</f>
        <v>0</v>
      </c>
      <c r="G18" s="34" t="str">
        <f aca="false">IF(F18&gt;=0.8,"On track",IF(F18&gt;=0.5,"In progress","At risk"))</f>
        <v>At risk</v>
      </c>
    </row>
    <row r="19" customFormat="false" ht="16.5" hidden="false" customHeight="true" outlineLevel="0" collapsed="false">
      <c r="B19" s="31" t="s">
        <v>89</v>
      </c>
      <c r="C19" s="32" t="n">
        <f aca="false">COUNTIF('Statement of Applicability'!$N:$N,"A.7")</f>
        <v>5</v>
      </c>
      <c r="D19" s="32" t="n">
        <f aca="false">COUNTIFS('Statement of Applicability'!$N:$N,"A.7",'Statement of Applicability'!$D:$D,"Yes")</f>
        <v>5</v>
      </c>
      <c r="E19" s="32" t="n">
        <f aca="false">COUNTIFS('Statement of Applicability'!$N:$N,"A.7",'Statement of Applicability'!$J:$J,"Implemented")</f>
        <v>0</v>
      </c>
      <c r="F19" s="33" t="n">
        <f aca="false">IFERROR((COUNTIFS('Statement of Applicability'!$N:$N,"A.7",'Statement of Applicability'!$J:$J,"Implemented")+0.5*COUNTIFS('Statement of Applicability'!$N:$N,"A.7",'Statement of Applicability'!$J:$J,"Partially implemented"))/COUNTIFS('Statement of Applicability'!$N:$N,"A.7",'Statement of Applicability'!$D:$D,"Yes"),0)</f>
        <v>0</v>
      </c>
      <c r="G19" s="34" t="str">
        <f aca="false">IF(F19&gt;=0.8,"On track",IF(F19&gt;=0.5,"In progress","At risk"))</f>
        <v>At risk</v>
      </c>
    </row>
    <row r="20" customFormat="false" ht="16.5" hidden="false" customHeight="true" outlineLevel="0" collapsed="false">
      <c r="B20" s="31" t="s">
        <v>90</v>
      </c>
      <c r="C20" s="32" t="n">
        <f aca="false">COUNTIF('Statement of Applicability'!$N:$N,"A.8")</f>
        <v>4</v>
      </c>
      <c r="D20" s="32" t="n">
        <f aca="false">COUNTIFS('Statement of Applicability'!$N:$N,"A.8",'Statement of Applicability'!$D:$D,"Yes")</f>
        <v>4</v>
      </c>
      <c r="E20" s="32" t="n">
        <f aca="false">COUNTIFS('Statement of Applicability'!$N:$N,"A.8",'Statement of Applicability'!$J:$J,"Implemented")</f>
        <v>0</v>
      </c>
      <c r="F20" s="33" t="n">
        <f aca="false">IFERROR((COUNTIFS('Statement of Applicability'!$N:$N,"A.8",'Statement of Applicability'!$J:$J,"Implemented")+0.5*COUNTIFS('Statement of Applicability'!$N:$N,"A.8",'Statement of Applicability'!$J:$J,"Partially implemented"))/COUNTIFS('Statement of Applicability'!$N:$N,"A.8",'Statement of Applicability'!$D:$D,"Yes"),0)</f>
        <v>0</v>
      </c>
      <c r="G20" s="34" t="str">
        <f aca="false">IF(F20&gt;=0.8,"On track",IF(F20&gt;=0.5,"In progress","At risk"))</f>
        <v>At risk</v>
      </c>
    </row>
    <row r="21" customFormat="false" ht="16.5" hidden="false" customHeight="true" outlineLevel="0" collapsed="false">
      <c r="B21" s="31" t="s">
        <v>91</v>
      </c>
      <c r="C21" s="32" t="n">
        <f aca="false">COUNTIF('Statement of Applicability'!$N:$N,"A.9")</f>
        <v>3</v>
      </c>
      <c r="D21" s="32" t="n">
        <f aca="false">COUNTIFS('Statement of Applicability'!$N:$N,"A.9",'Statement of Applicability'!$D:$D,"Yes")</f>
        <v>3</v>
      </c>
      <c r="E21" s="32" t="n">
        <f aca="false">COUNTIFS('Statement of Applicability'!$N:$N,"A.9",'Statement of Applicability'!$J:$J,"Implemented")</f>
        <v>0</v>
      </c>
      <c r="F21" s="33" t="n">
        <f aca="false">IFERROR((COUNTIFS('Statement of Applicability'!$N:$N,"A.9",'Statement of Applicability'!$J:$J,"Implemented")+0.5*COUNTIFS('Statement of Applicability'!$N:$N,"A.9",'Statement of Applicability'!$J:$J,"Partially implemented"))/COUNTIFS('Statement of Applicability'!$N:$N,"A.9",'Statement of Applicability'!$D:$D,"Yes"),0)</f>
        <v>0</v>
      </c>
      <c r="G21" s="34" t="str">
        <f aca="false">IF(F21&gt;=0.8,"On track",IF(F21&gt;=0.5,"In progress","At risk"))</f>
        <v>At risk</v>
      </c>
    </row>
    <row r="22" customFormat="false" ht="16.5" hidden="false" customHeight="true" outlineLevel="0" collapsed="false">
      <c r="B22" s="31" t="s">
        <v>92</v>
      </c>
      <c r="C22" s="32" t="n">
        <f aca="false">COUNTIF('Statement of Applicability'!$N:$N,"A.10")</f>
        <v>3</v>
      </c>
      <c r="D22" s="32" t="n">
        <f aca="false">COUNTIFS('Statement of Applicability'!$N:$N,"A.10",'Statement of Applicability'!$D:$D,"Yes")</f>
        <v>3</v>
      </c>
      <c r="E22" s="32" t="n">
        <f aca="false">COUNTIFS('Statement of Applicability'!$N:$N,"A.10",'Statement of Applicability'!$J:$J,"Implemented")</f>
        <v>0</v>
      </c>
      <c r="F22" s="33" t="n">
        <f aca="false">IFERROR((COUNTIFS('Statement of Applicability'!$N:$N,"A.10",'Statement of Applicability'!$J:$J,"Implemented")+0.5*COUNTIFS('Statement of Applicability'!$N:$N,"A.10",'Statement of Applicability'!$J:$J,"Partially implemented"))/COUNTIFS('Statement of Applicability'!$N:$N,"A.10",'Statement of Applicability'!$D:$D,"Yes"),0)</f>
        <v>0</v>
      </c>
      <c r="G22" s="34" t="str">
        <f aca="false">IF(F22&gt;=0.8,"On track",IF(F22&gt;=0.5,"In progress","At risk"))</f>
        <v>At risk</v>
      </c>
    </row>
    <row r="23" customFormat="false" ht="16.5" hidden="false" customHeight="true" outlineLevel="0" collapsed="false">
      <c r="B23" s="35" t="s">
        <v>93</v>
      </c>
      <c r="C23" s="36" t="n">
        <f aca="false">COUNTIF('Statement of Applicability'!$N:$N,"?*")</f>
        <v>38</v>
      </c>
      <c r="D23" s="36" t="n">
        <f aca="false">COUNTIF('Statement of Applicability'!$D:$D,"Yes")</f>
        <v>38</v>
      </c>
      <c r="E23" s="36" t="n">
        <f aca="false">COUNTIF('Statement of Applicability'!$J:$J,"Implemented")</f>
        <v>0</v>
      </c>
      <c r="F23" s="37" t="n">
        <f aca="false">IFERROR((COUNTIF('Statement of Applicability'!$J:$J,"Implemented")+0.5*COUNTIF('Statement of Applicability'!$J:$J,"Partially implemented"))/COUNTIF('Statement of Applicability'!$D:$D,"Yes"),0)</f>
        <v>0</v>
      </c>
      <c r="G23" s="38" t="str">
        <f aca="false">IF(F23&gt;=0.8,"On track",IF(F23&gt;=0.5,"In progress","At risk"))</f>
        <v>At risk</v>
      </c>
    </row>
    <row r="25" customFormat="false" ht="19.5" hidden="false" customHeight="true" outlineLevel="0" collapsed="false">
      <c r="B25" s="39" t="s">
        <v>94</v>
      </c>
      <c r="C25" s="39"/>
      <c r="D25" s="39"/>
      <c r="E25" s="39"/>
      <c r="F25" s="39"/>
      <c r="G25" s="39"/>
    </row>
    <row r="26" customFormat="false" ht="15.75" hidden="false" customHeight="true" outlineLevel="0" collapsed="false">
      <c r="B26" s="40" t="s">
        <v>83</v>
      </c>
      <c r="C26" s="41" t="s">
        <v>95</v>
      </c>
      <c r="D26" s="41"/>
      <c r="E26" s="41" t="s">
        <v>96</v>
      </c>
      <c r="F26" s="41"/>
      <c r="G26" s="41"/>
    </row>
    <row r="27" customFormat="false" ht="15.75" hidden="false" customHeight="true" outlineLevel="0" collapsed="false">
      <c r="B27" s="42" t="s">
        <v>81</v>
      </c>
      <c r="C27" s="43" t="n">
        <f aca="false">COUNTIF('Statement of Applicability'!$J:$J,"Implemented")</f>
        <v>0</v>
      </c>
      <c r="D27" s="43"/>
      <c r="E27" s="44" t="n">
        <f aca="false">IFERROR(COUNTIF('Statement of Applicability'!$J:$J,"Implemented")/COUNTIF('Statement of Applicability'!$D:$D,"Yes"),0)</f>
        <v>0</v>
      </c>
      <c r="F27" s="44"/>
      <c r="G27" s="44"/>
    </row>
    <row r="28" customFormat="false" ht="15.75" hidden="false" customHeight="true" outlineLevel="0" collapsed="false">
      <c r="B28" s="45" t="s">
        <v>97</v>
      </c>
      <c r="C28" s="43" t="n">
        <f aca="false">COUNTIF('Statement of Applicability'!$J:$J,"Partially implemented")</f>
        <v>0</v>
      </c>
      <c r="D28" s="43"/>
      <c r="E28" s="44" t="n">
        <f aca="false">IFERROR(COUNTIF('Statement of Applicability'!$J:$J,"Partially implemented")/COUNTIF('Statement of Applicability'!$D:$D,"Yes"),0)</f>
        <v>0</v>
      </c>
      <c r="F28" s="44"/>
      <c r="G28" s="44"/>
    </row>
    <row r="29" customFormat="false" ht="15.75" hidden="false" customHeight="true" outlineLevel="0" collapsed="false">
      <c r="B29" s="46" t="s">
        <v>98</v>
      </c>
      <c r="C29" s="43" t="n">
        <f aca="false">COUNTIF('Statement of Applicability'!$J:$J,"Planned")</f>
        <v>0</v>
      </c>
      <c r="D29" s="43"/>
      <c r="E29" s="44" t="n">
        <f aca="false">IFERROR(COUNTIF('Statement of Applicability'!$J:$J,"Planned")/COUNTIF('Statement of Applicability'!$D:$D,"Yes"),0)</f>
        <v>0</v>
      </c>
      <c r="F29" s="44"/>
      <c r="G29" s="44"/>
    </row>
    <row r="30" customFormat="false" ht="15.75" hidden="false" customHeight="true" outlineLevel="0" collapsed="false">
      <c r="B30" s="47" t="s">
        <v>99</v>
      </c>
      <c r="C30" s="43" t="n">
        <f aca="false">COUNTIF('Statement of Applicability'!$J:$J,"Not implemented")</f>
        <v>0</v>
      </c>
      <c r="D30" s="43"/>
      <c r="E30" s="44" t="n">
        <f aca="false">IFERROR(COUNTIF('Statement of Applicability'!$J:$J,"Not implemented")/COUNTIF('Statement of Applicability'!$D:$D,"Yes"),0)</f>
        <v>0</v>
      </c>
      <c r="F30" s="44"/>
      <c r="G30" s="44"/>
    </row>
    <row r="31" customFormat="false" ht="15.75" hidden="false" customHeight="true" outlineLevel="0" collapsed="false">
      <c r="B31" s="48" t="s">
        <v>100</v>
      </c>
      <c r="C31" s="43" t="n">
        <f aca="false">COUNTIF('Statement of Applicability'!$J:$J,"Not applicable")</f>
        <v>0</v>
      </c>
      <c r="D31" s="43"/>
      <c r="E31" s="44" t="n">
        <f aca="false">IFERROR(COUNTIF('Statement of Applicability'!$J:$J,"Not applicable")/COUNTIF('Statement of Applicability'!$D:$D,"Yes"),0)</f>
        <v>0</v>
      </c>
      <c r="F31" s="44"/>
      <c r="G31" s="44"/>
    </row>
    <row r="33" customFormat="false" ht="15" hidden="false" customHeight="false" outlineLevel="0" collapsed="false">
      <c r="B33" s="49" t="s">
        <v>101</v>
      </c>
      <c r="C33" s="49"/>
      <c r="D33" s="49"/>
      <c r="E33" s="49"/>
      <c r="F33" s="49"/>
      <c r="G33" s="49"/>
    </row>
  </sheetData>
  <mergeCells count="35">
    <mergeCell ref="A1:H1"/>
    <mergeCell ref="A2:H2"/>
    <mergeCell ref="B4:C4"/>
    <mergeCell ref="D4:E4"/>
    <mergeCell ref="F4:G4"/>
    <mergeCell ref="B5:C5"/>
    <mergeCell ref="D5:E5"/>
    <mergeCell ref="F5:G5"/>
    <mergeCell ref="B6:C6"/>
    <mergeCell ref="D6:E6"/>
    <mergeCell ref="F6:G6"/>
    <mergeCell ref="B8:C8"/>
    <mergeCell ref="D8:E8"/>
    <mergeCell ref="F8:G8"/>
    <mergeCell ref="B9:C9"/>
    <mergeCell ref="D9:E9"/>
    <mergeCell ref="F9:G9"/>
    <mergeCell ref="B10:C10"/>
    <mergeCell ref="D10:E10"/>
    <mergeCell ref="F10:G10"/>
    <mergeCell ref="B12:G12"/>
    <mergeCell ref="B25:G25"/>
    <mergeCell ref="C26:D26"/>
    <mergeCell ref="E26:G26"/>
    <mergeCell ref="C27:D27"/>
    <mergeCell ref="E27:G27"/>
    <mergeCell ref="C28:D28"/>
    <mergeCell ref="E28:G28"/>
    <mergeCell ref="C29:D29"/>
    <mergeCell ref="E29:G29"/>
    <mergeCell ref="C30:D30"/>
    <mergeCell ref="E30:G30"/>
    <mergeCell ref="C31:D31"/>
    <mergeCell ref="E31:G31"/>
    <mergeCell ref="B33:G33"/>
  </mergeCells>
  <conditionalFormatting sqref="F14:F23">
    <cfRule type="colorScale" priority="2">
      <colorScale>
        <cfvo type="num" val="0"/>
        <cfvo type="num" val="0.5"/>
        <cfvo type="num" val="1"/>
        <color rgb="FFF3B4B4"/>
        <color rgb="FFF6DA9B"/>
        <color rgb="FFADD9B4"/>
      </colorScale>
    </cfRule>
  </conditionalFormatting>
  <conditionalFormatting sqref="G14:G23">
    <cfRule type="cellIs" priority="3" operator="equal" aboveAverage="0" equalAverage="0" bottom="0" percent="0" rank="0" text="" dxfId="0">
      <formula>"On track"</formula>
    </cfRule>
    <cfRule type="cellIs" priority="4" operator="equal" aboveAverage="0" equalAverage="0" bottom="0" percent="0" rank="0" text="" dxfId="1">
      <formula>"In progress"</formula>
    </cfRule>
    <cfRule type="cellIs" priority="5" operator="equal" aboveAverage="0" equalAverage="0" bottom="0" percent="0" rank="0" text="" dxfId="2">
      <formula>"At risk"</formula>
    </cfRule>
  </conditionalFormatting>
  <conditionalFormatting sqref="C27:C31">
    <cfRule type="dataBar" priority="6">
      <dataBar showValue="1" minLength="10" maxLength="90">
        <cfvo type="num" val="0"/>
        <cfvo type="num" val="38"/>
        <color rgb="FFC4943E"/>
      </dataBar>
      <extLst>
        <ext xmlns:x14="http://schemas.microsoft.com/office/spreadsheetml/2009/9/main" uri="{B025F937-C7B1-47D3-B67F-A62EFF666E3E}">
          <x14:id>{17CEF1A6-F017-412D-84F9-F1F35EA716CB}</x14:id>
        </ext>
      </extLst>
    </cfRule>
  </conditionalFormatting>
  <printOptions headings="false" gridLines="false" gridLinesSet="true" horizontalCentered="false" verticalCentered="false"/>
  <pageMargins left="0.4" right="0.4" top="0.5" bottom="0.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extLst>
    <ext xmlns:x14="http://schemas.microsoft.com/office/spreadsheetml/2009/9/main" uri="{78C0D931-6437-407d-A8EE-F0AAD7539E65}">
      <x14:conditionalFormattings>
        <x14:conditionalFormatting xmlns:xm="http://schemas.microsoft.com/office/excel/2006/main">
          <x14:cfRule type="dataBar" id="{17CEF1A6-F017-412D-84F9-F1F35EA716CB}">
            <x14:dataBar minLength="10" maxLength="90" axisPosition="none" gradient="true">
              <x14:cfvo type="num">
                <xm:f>0</xm:f>
              </x14:cfvo>
              <x14:cfvo type="num">
                <xm:f>38</xm:f>
              </x14:cfvo>
              <x14:negativeFillColor rgb="FFC4943E"/>
              <x14:axisColor rgb="FF000000"/>
            </x14:dataBar>
          </x14:cfRule>
          <xm:sqref>C27:C31</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4943E"/>
    <pageSetUpPr fitToPage="false"/>
  </sheetPr>
  <dimension ref="A1:N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27"/>
    <col collapsed="false" customWidth="true" hidden="false" outlineLevel="0" max="3" min="3" style="0" width="44"/>
    <col collapsed="false" customWidth="true" hidden="false" outlineLevel="0" max="4" min="4" style="0" width="9"/>
    <col collapsed="false" customWidth="true" hidden="false" outlineLevel="0" max="7" min="5" style="0" width="8"/>
    <col collapsed="false" customWidth="true" hidden="false" outlineLevel="0" max="8" min="8" style="0" width="9"/>
    <col collapsed="false" customWidth="true" hidden="false" outlineLevel="0" max="9" min="9" style="0" width="34"/>
    <col collapsed="false" customWidth="true" hidden="false" outlineLevel="0" max="10" min="10" style="0" width="20"/>
    <col collapsed="false" customWidth="true" hidden="false" outlineLevel="0" max="11" min="11" style="0" width="28"/>
    <col collapsed="false" customWidth="true" hidden="false" outlineLevel="0" max="12" min="12" style="0" width="16"/>
    <col collapsed="false" customWidth="true" hidden="false" outlineLevel="0" max="13" min="13" style="0" width="12"/>
    <col collapsed="false" customWidth="true" hidden="true" outlineLevel="0" max="14" min="14" style="0" width="13"/>
  </cols>
  <sheetData>
    <row r="1" customFormat="false" ht="33.75" hidden="false" customHeight="true" outlineLevel="0" collapsed="false">
      <c r="A1" s="15" t="s">
        <v>102</v>
      </c>
      <c r="B1" s="15"/>
      <c r="C1" s="15"/>
      <c r="D1" s="15"/>
      <c r="E1" s="15"/>
      <c r="F1" s="15"/>
      <c r="G1" s="15"/>
      <c r="H1" s="15"/>
      <c r="I1" s="15"/>
      <c r="J1" s="15"/>
      <c r="K1" s="15"/>
      <c r="L1" s="15"/>
      <c r="M1" s="15"/>
    </row>
    <row r="2" customFormat="false" ht="19.5" hidden="false" customHeight="true" outlineLevel="0" collapsed="false">
      <c r="A2" s="16" t="s">
        <v>103</v>
      </c>
      <c r="B2" s="16"/>
      <c r="C2" s="16"/>
      <c r="D2" s="16"/>
      <c r="E2" s="16"/>
      <c r="F2" s="16"/>
      <c r="G2" s="16"/>
      <c r="H2" s="16"/>
      <c r="I2" s="16"/>
      <c r="J2" s="16"/>
      <c r="K2" s="16"/>
      <c r="L2" s="16"/>
      <c r="M2" s="16"/>
    </row>
    <row r="3" customFormat="false" ht="33.75" hidden="false" customHeight="true" outlineLevel="0" collapsed="false">
      <c r="A3" s="50" t="s">
        <v>104</v>
      </c>
      <c r="B3" s="50" t="s">
        <v>105</v>
      </c>
      <c r="C3" s="50" t="s">
        <v>106</v>
      </c>
      <c r="D3" s="50" t="s">
        <v>107</v>
      </c>
      <c r="E3" s="50" t="s">
        <v>108</v>
      </c>
      <c r="F3" s="50" t="s">
        <v>109</v>
      </c>
      <c r="G3" s="50" t="s">
        <v>110</v>
      </c>
      <c r="H3" s="50" t="s">
        <v>111</v>
      </c>
      <c r="I3" s="50" t="s">
        <v>42</v>
      </c>
      <c r="J3" s="50" t="s">
        <v>44</v>
      </c>
      <c r="K3" s="50" t="s">
        <v>46</v>
      </c>
      <c r="L3" s="50" t="s">
        <v>48</v>
      </c>
      <c r="M3" s="50" t="s">
        <v>112</v>
      </c>
    </row>
    <row r="4" customFormat="false" ht="19.5" hidden="false" customHeight="true" outlineLevel="0" collapsed="false">
      <c r="A4" s="51" t="s">
        <v>84</v>
      </c>
      <c r="B4" s="51"/>
      <c r="C4" s="51"/>
      <c r="D4" s="51"/>
      <c r="E4" s="51"/>
      <c r="F4" s="51"/>
      <c r="G4" s="51"/>
      <c r="H4" s="51"/>
      <c r="I4" s="51"/>
      <c r="J4" s="51"/>
      <c r="K4" s="51"/>
      <c r="L4" s="51"/>
      <c r="M4" s="51"/>
    </row>
    <row r="5" customFormat="false" ht="46.5" hidden="false" customHeight="true" outlineLevel="0" collapsed="false">
      <c r="A5" s="52" t="s">
        <v>113</v>
      </c>
      <c r="B5" s="52" t="s">
        <v>114</v>
      </c>
      <c r="C5" s="53" t="s">
        <v>115</v>
      </c>
      <c r="D5" s="54" t="s">
        <v>116</v>
      </c>
      <c r="E5" s="54"/>
      <c r="F5" s="54"/>
      <c r="G5" s="54"/>
      <c r="H5" s="54"/>
      <c r="I5" s="55"/>
      <c r="J5" s="54"/>
      <c r="K5" s="55"/>
      <c r="L5" s="55"/>
      <c r="M5" s="56"/>
      <c r="N5" s="57" t="s">
        <v>117</v>
      </c>
    </row>
    <row r="6" customFormat="false" ht="60" hidden="false" customHeight="true" outlineLevel="0" collapsed="false">
      <c r="A6" s="52" t="s">
        <v>118</v>
      </c>
      <c r="B6" s="52" t="s">
        <v>119</v>
      </c>
      <c r="C6" s="53" t="s">
        <v>120</v>
      </c>
      <c r="D6" s="54" t="s">
        <v>116</v>
      </c>
      <c r="E6" s="54"/>
      <c r="F6" s="54"/>
      <c r="G6" s="54"/>
      <c r="H6" s="54"/>
      <c r="I6" s="55"/>
      <c r="J6" s="54"/>
      <c r="K6" s="55"/>
      <c r="L6" s="55"/>
      <c r="M6" s="56"/>
      <c r="N6" s="57" t="s">
        <v>117</v>
      </c>
    </row>
    <row r="7" customFormat="false" ht="60" hidden="false" customHeight="true" outlineLevel="0" collapsed="false">
      <c r="A7" s="52" t="s">
        <v>121</v>
      </c>
      <c r="B7" s="52" t="s">
        <v>122</v>
      </c>
      <c r="C7" s="53" t="s">
        <v>123</v>
      </c>
      <c r="D7" s="54" t="s">
        <v>116</v>
      </c>
      <c r="E7" s="54"/>
      <c r="F7" s="54"/>
      <c r="G7" s="54"/>
      <c r="H7" s="54"/>
      <c r="I7" s="55"/>
      <c r="J7" s="54"/>
      <c r="K7" s="55"/>
      <c r="L7" s="55"/>
      <c r="M7" s="56"/>
      <c r="N7" s="57" t="s">
        <v>117</v>
      </c>
    </row>
    <row r="8" customFormat="false" ht="19.5" hidden="false" customHeight="true" outlineLevel="0" collapsed="false">
      <c r="A8" s="51" t="s">
        <v>85</v>
      </c>
      <c r="B8" s="51"/>
      <c r="C8" s="51"/>
      <c r="D8" s="51"/>
      <c r="E8" s="51"/>
      <c r="F8" s="51"/>
      <c r="G8" s="51"/>
      <c r="H8" s="51"/>
      <c r="I8" s="51"/>
      <c r="J8" s="51"/>
      <c r="K8" s="51"/>
      <c r="L8" s="51"/>
      <c r="M8" s="51"/>
    </row>
    <row r="9" customFormat="false" ht="46.5" hidden="false" customHeight="true" outlineLevel="0" collapsed="false">
      <c r="A9" s="52" t="s">
        <v>124</v>
      </c>
      <c r="B9" s="52" t="s">
        <v>125</v>
      </c>
      <c r="C9" s="53" t="s">
        <v>126</v>
      </c>
      <c r="D9" s="54" t="s">
        <v>116</v>
      </c>
      <c r="E9" s="54"/>
      <c r="F9" s="54"/>
      <c r="G9" s="54"/>
      <c r="H9" s="54"/>
      <c r="I9" s="55"/>
      <c r="J9" s="54"/>
      <c r="K9" s="55"/>
      <c r="L9" s="55"/>
      <c r="M9" s="56"/>
      <c r="N9" s="57" t="s">
        <v>127</v>
      </c>
    </row>
    <row r="10" customFormat="false" ht="60" hidden="false" customHeight="true" outlineLevel="0" collapsed="false">
      <c r="A10" s="52" t="s">
        <v>128</v>
      </c>
      <c r="B10" s="52" t="s">
        <v>129</v>
      </c>
      <c r="C10" s="53" t="s">
        <v>130</v>
      </c>
      <c r="D10" s="54" t="s">
        <v>116</v>
      </c>
      <c r="E10" s="54"/>
      <c r="F10" s="54"/>
      <c r="G10" s="54"/>
      <c r="H10" s="54"/>
      <c r="I10" s="55"/>
      <c r="J10" s="54"/>
      <c r="K10" s="55"/>
      <c r="L10" s="55"/>
      <c r="M10" s="56"/>
      <c r="N10" s="57" t="s">
        <v>127</v>
      </c>
    </row>
    <row r="11" customFormat="false" ht="19.5" hidden="false" customHeight="true" outlineLevel="0" collapsed="false">
      <c r="A11" s="51" t="s">
        <v>86</v>
      </c>
      <c r="B11" s="51"/>
      <c r="C11" s="51"/>
      <c r="D11" s="51"/>
      <c r="E11" s="51"/>
      <c r="F11" s="51"/>
      <c r="G11" s="51"/>
      <c r="H11" s="51"/>
      <c r="I11" s="51"/>
      <c r="J11" s="51"/>
      <c r="K11" s="51"/>
      <c r="L11" s="51"/>
      <c r="M11" s="51"/>
    </row>
    <row r="12" customFormat="false" ht="46.5" hidden="false" customHeight="true" outlineLevel="0" collapsed="false">
      <c r="A12" s="52" t="s">
        <v>131</v>
      </c>
      <c r="B12" s="52" t="s">
        <v>132</v>
      </c>
      <c r="C12" s="53" t="s">
        <v>133</v>
      </c>
      <c r="D12" s="54" t="s">
        <v>116</v>
      </c>
      <c r="E12" s="54"/>
      <c r="F12" s="54"/>
      <c r="G12" s="54"/>
      <c r="H12" s="54"/>
      <c r="I12" s="55"/>
      <c r="J12" s="54"/>
      <c r="K12" s="55"/>
      <c r="L12" s="55"/>
      <c r="M12" s="56"/>
      <c r="N12" s="57" t="s">
        <v>134</v>
      </c>
    </row>
    <row r="13" customFormat="false" ht="39.75" hidden="false" customHeight="true" outlineLevel="0" collapsed="false">
      <c r="A13" s="52" t="s">
        <v>135</v>
      </c>
      <c r="B13" s="52" t="s">
        <v>136</v>
      </c>
      <c r="C13" s="53" t="s">
        <v>137</v>
      </c>
      <c r="D13" s="54" t="s">
        <v>116</v>
      </c>
      <c r="E13" s="54"/>
      <c r="F13" s="54"/>
      <c r="G13" s="54"/>
      <c r="H13" s="54"/>
      <c r="I13" s="55"/>
      <c r="J13" s="54"/>
      <c r="K13" s="55"/>
      <c r="L13" s="55"/>
      <c r="M13" s="56"/>
      <c r="N13" s="57" t="s">
        <v>134</v>
      </c>
    </row>
    <row r="14" customFormat="false" ht="46.5" hidden="false" customHeight="true" outlineLevel="0" collapsed="false">
      <c r="A14" s="52" t="s">
        <v>138</v>
      </c>
      <c r="B14" s="52" t="s">
        <v>139</v>
      </c>
      <c r="C14" s="53" t="s">
        <v>140</v>
      </c>
      <c r="D14" s="54" t="s">
        <v>116</v>
      </c>
      <c r="E14" s="54"/>
      <c r="F14" s="54"/>
      <c r="G14" s="54"/>
      <c r="H14" s="54"/>
      <c r="I14" s="55"/>
      <c r="J14" s="54"/>
      <c r="K14" s="55"/>
      <c r="L14" s="55"/>
      <c r="M14" s="56"/>
      <c r="N14" s="57" t="s">
        <v>134</v>
      </c>
    </row>
    <row r="15" customFormat="false" ht="46.5" hidden="false" customHeight="true" outlineLevel="0" collapsed="false">
      <c r="A15" s="52" t="s">
        <v>141</v>
      </c>
      <c r="B15" s="52" t="s">
        <v>142</v>
      </c>
      <c r="C15" s="53" t="s">
        <v>143</v>
      </c>
      <c r="D15" s="54" t="s">
        <v>116</v>
      </c>
      <c r="E15" s="54"/>
      <c r="F15" s="54"/>
      <c r="G15" s="54"/>
      <c r="H15" s="54"/>
      <c r="I15" s="55"/>
      <c r="J15" s="54"/>
      <c r="K15" s="55"/>
      <c r="L15" s="55"/>
      <c r="M15" s="56"/>
      <c r="N15" s="57" t="s">
        <v>134</v>
      </c>
    </row>
    <row r="16" customFormat="false" ht="60" hidden="false" customHeight="true" outlineLevel="0" collapsed="false">
      <c r="A16" s="52" t="s">
        <v>144</v>
      </c>
      <c r="B16" s="52" t="s">
        <v>145</v>
      </c>
      <c r="C16" s="53" t="s">
        <v>146</v>
      </c>
      <c r="D16" s="54" t="s">
        <v>116</v>
      </c>
      <c r="E16" s="54"/>
      <c r="F16" s="54"/>
      <c r="G16" s="54"/>
      <c r="H16" s="54"/>
      <c r="I16" s="55"/>
      <c r="J16" s="54"/>
      <c r="K16" s="55"/>
      <c r="L16" s="55"/>
      <c r="M16" s="56"/>
      <c r="N16" s="57" t="s">
        <v>134</v>
      </c>
    </row>
    <row r="17" customFormat="false" ht="19.5" hidden="false" customHeight="true" outlineLevel="0" collapsed="false">
      <c r="A17" s="51" t="s">
        <v>87</v>
      </c>
      <c r="B17" s="51"/>
      <c r="C17" s="51"/>
      <c r="D17" s="51"/>
      <c r="E17" s="51"/>
      <c r="F17" s="51"/>
      <c r="G17" s="51"/>
      <c r="H17" s="51"/>
      <c r="I17" s="51"/>
      <c r="J17" s="51"/>
      <c r="K17" s="51"/>
      <c r="L17" s="51"/>
      <c r="M17" s="51"/>
    </row>
    <row r="18" customFormat="false" ht="60" hidden="false" customHeight="true" outlineLevel="0" collapsed="false">
      <c r="A18" s="52" t="s">
        <v>147</v>
      </c>
      <c r="B18" s="52" t="s">
        <v>148</v>
      </c>
      <c r="C18" s="53" t="s">
        <v>149</v>
      </c>
      <c r="D18" s="54" t="s">
        <v>116</v>
      </c>
      <c r="E18" s="54"/>
      <c r="F18" s="54"/>
      <c r="G18" s="54"/>
      <c r="H18" s="54"/>
      <c r="I18" s="55"/>
      <c r="J18" s="54"/>
      <c r="K18" s="55"/>
      <c r="L18" s="55"/>
      <c r="M18" s="56"/>
      <c r="N18" s="57" t="s">
        <v>150</v>
      </c>
    </row>
    <row r="19" customFormat="false" ht="46.5" hidden="false" customHeight="true" outlineLevel="0" collapsed="false">
      <c r="A19" s="52" t="s">
        <v>151</v>
      </c>
      <c r="B19" s="52" t="s">
        <v>152</v>
      </c>
      <c r="C19" s="53" t="s">
        <v>153</v>
      </c>
      <c r="D19" s="54" t="s">
        <v>116</v>
      </c>
      <c r="E19" s="54"/>
      <c r="F19" s="54"/>
      <c r="G19" s="54"/>
      <c r="H19" s="54"/>
      <c r="I19" s="55"/>
      <c r="J19" s="54"/>
      <c r="K19" s="55"/>
      <c r="L19" s="55"/>
      <c r="M19" s="56"/>
      <c r="N19" s="57" t="s">
        <v>150</v>
      </c>
    </row>
    <row r="20" customFormat="false" ht="60" hidden="false" customHeight="true" outlineLevel="0" collapsed="false">
      <c r="A20" s="52" t="s">
        <v>154</v>
      </c>
      <c r="B20" s="52" t="s">
        <v>155</v>
      </c>
      <c r="C20" s="53" t="s">
        <v>156</v>
      </c>
      <c r="D20" s="54" t="s">
        <v>116</v>
      </c>
      <c r="E20" s="54"/>
      <c r="F20" s="54"/>
      <c r="G20" s="54"/>
      <c r="H20" s="54"/>
      <c r="I20" s="55"/>
      <c r="J20" s="54"/>
      <c r="K20" s="55"/>
      <c r="L20" s="55"/>
      <c r="M20" s="56"/>
      <c r="N20" s="57" t="s">
        <v>150</v>
      </c>
    </row>
    <row r="21" customFormat="false" ht="46.5" hidden="false" customHeight="true" outlineLevel="0" collapsed="false">
      <c r="A21" s="52" t="s">
        <v>157</v>
      </c>
      <c r="B21" s="52" t="s">
        <v>158</v>
      </c>
      <c r="C21" s="53" t="s">
        <v>159</v>
      </c>
      <c r="D21" s="54" t="s">
        <v>116</v>
      </c>
      <c r="E21" s="54"/>
      <c r="F21" s="54"/>
      <c r="G21" s="54"/>
      <c r="H21" s="54"/>
      <c r="I21" s="55"/>
      <c r="J21" s="54"/>
      <c r="K21" s="55"/>
      <c r="L21" s="55"/>
      <c r="M21" s="56"/>
      <c r="N21" s="57" t="s">
        <v>150</v>
      </c>
    </row>
    <row r="22" customFormat="false" ht="19.5" hidden="false" customHeight="true" outlineLevel="0" collapsed="false">
      <c r="A22" s="51" t="s">
        <v>88</v>
      </c>
      <c r="B22" s="51"/>
      <c r="C22" s="51"/>
      <c r="D22" s="51"/>
      <c r="E22" s="51"/>
      <c r="F22" s="51"/>
      <c r="G22" s="51"/>
      <c r="H22" s="51"/>
      <c r="I22" s="51"/>
      <c r="J22" s="51"/>
      <c r="K22" s="51"/>
      <c r="L22" s="51"/>
      <c r="M22" s="51"/>
    </row>
    <row r="23" customFormat="false" ht="60" hidden="false" customHeight="true" outlineLevel="0" collapsed="false">
      <c r="A23" s="52" t="s">
        <v>160</v>
      </c>
      <c r="B23" s="52" t="s">
        <v>161</v>
      </c>
      <c r="C23" s="53" t="s">
        <v>162</v>
      </c>
      <c r="D23" s="54" t="s">
        <v>116</v>
      </c>
      <c r="E23" s="54"/>
      <c r="F23" s="54"/>
      <c r="G23" s="54"/>
      <c r="H23" s="54"/>
      <c r="I23" s="55"/>
      <c r="J23" s="54"/>
      <c r="K23" s="55"/>
      <c r="L23" s="55"/>
      <c r="M23" s="56"/>
      <c r="N23" s="57" t="s">
        <v>163</v>
      </c>
    </row>
    <row r="24" customFormat="false" ht="46.5" hidden="false" customHeight="true" outlineLevel="0" collapsed="false">
      <c r="A24" s="52" t="s">
        <v>164</v>
      </c>
      <c r="B24" s="52" t="s">
        <v>165</v>
      </c>
      <c r="C24" s="53" t="s">
        <v>166</v>
      </c>
      <c r="D24" s="54" t="s">
        <v>116</v>
      </c>
      <c r="E24" s="54"/>
      <c r="F24" s="54"/>
      <c r="G24" s="54"/>
      <c r="H24" s="54"/>
      <c r="I24" s="55"/>
      <c r="J24" s="54"/>
      <c r="K24" s="55"/>
      <c r="L24" s="55"/>
      <c r="M24" s="56"/>
      <c r="N24" s="57" t="s">
        <v>163</v>
      </c>
    </row>
    <row r="25" customFormat="false" ht="46.5" hidden="false" customHeight="true" outlineLevel="0" collapsed="false">
      <c r="A25" s="52" t="s">
        <v>167</v>
      </c>
      <c r="B25" s="52" t="s">
        <v>168</v>
      </c>
      <c r="C25" s="53" t="s">
        <v>169</v>
      </c>
      <c r="D25" s="54" t="s">
        <v>116</v>
      </c>
      <c r="E25" s="54"/>
      <c r="F25" s="54"/>
      <c r="G25" s="54"/>
      <c r="H25" s="54"/>
      <c r="I25" s="55"/>
      <c r="J25" s="54"/>
      <c r="K25" s="55"/>
      <c r="L25" s="55"/>
      <c r="M25" s="56"/>
      <c r="N25" s="57" t="s">
        <v>163</v>
      </c>
    </row>
    <row r="26" customFormat="false" ht="60" hidden="false" customHeight="true" outlineLevel="0" collapsed="false">
      <c r="A26" s="52" t="s">
        <v>170</v>
      </c>
      <c r="B26" s="52" t="s">
        <v>171</v>
      </c>
      <c r="C26" s="53" t="s">
        <v>172</v>
      </c>
      <c r="D26" s="54" t="s">
        <v>116</v>
      </c>
      <c r="E26" s="54"/>
      <c r="F26" s="54"/>
      <c r="G26" s="54"/>
      <c r="H26" s="54"/>
      <c r="I26" s="55"/>
      <c r="J26" s="54"/>
      <c r="K26" s="55"/>
      <c r="L26" s="55"/>
      <c r="M26" s="56"/>
      <c r="N26" s="57" t="s">
        <v>163</v>
      </c>
    </row>
    <row r="27" customFormat="false" ht="46.5" hidden="false" customHeight="true" outlineLevel="0" collapsed="false">
      <c r="A27" s="52" t="s">
        <v>173</v>
      </c>
      <c r="B27" s="52" t="s">
        <v>174</v>
      </c>
      <c r="C27" s="53" t="s">
        <v>175</v>
      </c>
      <c r="D27" s="54" t="s">
        <v>116</v>
      </c>
      <c r="E27" s="54"/>
      <c r="F27" s="54"/>
      <c r="G27" s="54"/>
      <c r="H27" s="54"/>
      <c r="I27" s="55"/>
      <c r="J27" s="54"/>
      <c r="K27" s="55"/>
      <c r="L27" s="55"/>
      <c r="M27" s="56"/>
      <c r="N27" s="57" t="s">
        <v>163</v>
      </c>
    </row>
    <row r="28" customFormat="false" ht="46.5" hidden="false" customHeight="true" outlineLevel="0" collapsed="false">
      <c r="A28" s="52" t="s">
        <v>176</v>
      </c>
      <c r="B28" s="52" t="s">
        <v>177</v>
      </c>
      <c r="C28" s="53" t="s">
        <v>178</v>
      </c>
      <c r="D28" s="54" t="s">
        <v>116</v>
      </c>
      <c r="E28" s="54"/>
      <c r="F28" s="54"/>
      <c r="G28" s="54"/>
      <c r="H28" s="54"/>
      <c r="I28" s="55"/>
      <c r="J28" s="54"/>
      <c r="K28" s="55"/>
      <c r="L28" s="55"/>
      <c r="M28" s="56"/>
      <c r="N28" s="57" t="s">
        <v>163</v>
      </c>
    </row>
    <row r="29" customFormat="false" ht="46.5" hidden="false" customHeight="true" outlineLevel="0" collapsed="false">
      <c r="A29" s="52" t="s">
        <v>179</v>
      </c>
      <c r="B29" s="52" t="s">
        <v>180</v>
      </c>
      <c r="C29" s="53" t="s">
        <v>181</v>
      </c>
      <c r="D29" s="54" t="s">
        <v>116</v>
      </c>
      <c r="E29" s="54"/>
      <c r="F29" s="54"/>
      <c r="G29" s="54"/>
      <c r="H29" s="54"/>
      <c r="I29" s="55"/>
      <c r="J29" s="54"/>
      <c r="K29" s="55"/>
      <c r="L29" s="55"/>
      <c r="M29" s="56"/>
      <c r="N29" s="57" t="s">
        <v>163</v>
      </c>
    </row>
    <row r="30" customFormat="false" ht="46.5" hidden="false" customHeight="true" outlineLevel="0" collapsed="false">
      <c r="A30" s="52" t="s">
        <v>182</v>
      </c>
      <c r="B30" s="52" t="s">
        <v>183</v>
      </c>
      <c r="C30" s="53" t="s">
        <v>184</v>
      </c>
      <c r="D30" s="54" t="s">
        <v>116</v>
      </c>
      <c r="E30" s="54"/>
      <c r="F30" s="54"/>
      <c r="G30" s="54"/>
      <c r="H30" s="54"/>
      <c r="I30" s="55"/>
      <c r="J30" s="54"/>
      <c r="K30" s="55"/>
      <c r="L30" s="55"/>
      <c r="M30" s="56"/>
      <c r="N30" s="57" t="s">
        <v>163</v>
      </c>
    </row>
    <row r="31" customFormat="false" ht="46.5" hidden="false" customHeight="true" outlineLevel="0" collapsed="false">
      <c r="A31" s="52" t="s">
        <v>185</v>
      </c>
      <c r="B31" s="52" t="s">
        <v>186</v>
      </c>
      <c r="C31" s="53" t="s">
        <v>187</v>
      </c>
      <c r="D31" s="54" t="s">
        <v>116</v>
      </c>
      <c r="E31" s="54"/>
      <c r="F31" s="54"/>
      <c r="G31" s="54"/>
      <c r="H31" s="54"/>
      <c r="I31" s="55"/>
      <c r="J31" s="54"/>
      <c r="K31" s="55"/>
      <c r="L31" s="55"/>
      <c r="M31" s="56"/>
      <c r="N31" s="57" t="s">
        <v>163</v>
      </c>
    </row>
    <row r="32" customFormat="false" ht="19.5" hidden="false" customHeight="true" outlineLevel="0" collapsed="false">
      <c r="A32" s="51" t="s">
        <v>89</v>
      </c>
      <c r="B32" s="51"/>
      <c r="C32" s="51"/>
      <c r="D32" s="51"/>
      <c r="E32" s="51"/>
      <c r="F32" s="51"/>
      <c r="G32" s="51"/>
      <c r="H32" s="51"/>
      <c r="I32" s="51"/>
      <c r="J32" s="51"/>
      <c r="K32" s="51"/>
      <c r="L32" s="51"/>
      <c r="M32" s="51"/>
    </row>
    <row r="33" customFormat="false" ht="46.5" hidden="false" customHeight="true" outlineLevel="0" collapsed="false">
      <c r="A33" s="52" t="s">
        <v>188</v>
      </c>
      <c r="B33" s="52" t="s">
        <v>189</v>
      </c>
      <c r="C33" s="53" t="s">
        <v>190</v>
      </c>
      <c r="D33" s="54" t="s">
        <v>116</v>
      </c>
      <c r="E33" s="54"/>
      <c r="F33" s="54"/>
      <c r="G33" s="54"/>
      <c r="H33" s="54"/>
      <c r="I33" s="55"/>
      <c r="J33" s="54"/>
      <c r="K33" s="55"/>
      <c r="L33" s="55"/>
      <c r="M33" s="56"/>
      <c r="N33" s="57" t="s">
        <v>191</v>
      </c>
    </row>
    <row r="34" customFormat="false" ht="46.5" hidden="false" customHeight="true" outlineLevel="0" collapsed="false">
      <c r="A34" s="52" t="s">
        <v>192</v>
      </c>
      <c r="B34" s="52" t="s">
        <v>193</v>
      </c>
      <c r="C34" s="53" t="s">
        <v>194</v>
      </c>
      <c r="D34" s="54" t="s">
        <v>116</v>
      </c>
      <c r="E34" s="54"/>
      <c r="F34" s="54"/>
      <c r="G34" s="54"/>
      <c r="H34" s="54"/>
      <c r="I34" s="55"/>
      <c r="J34" s="54"/>
      <c r="K34" s="55"/>
      <c r="L34" s="55"/>
      <c r="M34" s="56"/>
      <c r="N34" s="57" t="s">
        <v>191</v>
      </c>
    </row>
    <row r="35" customFormat="false" ht="46.5" hidden="false" customHeight="true" outlineLevel="0" collapsed="false">
      <c r="A35" s="52" t="s">
        <v>195</v>
      </c>
      <c r="B35" s="52" t="s">
        <v>196</v>
      </c>
      <c r="C35" s="53" t="s">
        <v>197</v>
      </c>
      <c r="D35" s="54" t="s">
        <v>116</v>
      </c>
      <c r="E35" s="54"/>
      <c r="F35" s="54"/>
      <c r="G35" s="54"/>
      <c r="H35" s="54"/>
      <c r="I35" s="55"/>
      <c r="J35" s="54"/>
      <c r="K35" s="55"/>
      <c r="L35" s="55"/>
      <c r="M35" s="56"/>
      <c r="N35" s="57" t="s">
        <v>191</v>
      </c>
    </row>
    <row r="36" customFormat="false" ht="60" hidden="false" customHeight="true" outlineLevel="0" collapsed="false">
      <c r="A36" s="52" t="s">
        <v>198</v>
      </c>
      <c r="B36" s="52" t="s">
        <v>199</v>
      </c>
      <c r="C36" s="53" t="s">
        <v>200</v>
      </c>
      <c r="D36" s="54" t="s">
        <v>116</v>
      </c>
      <c r="E36" s="54"/>
      <c r="F36" s="54"/>
      <c r="G36" s="54"/>
      <c r="H36" s="54"/>
      <c r="I36" s="55"/>
      <c r="J36" s="54"/>
      <c r="K36" s="55"/>
      <c r="L36" s="55"/>
      <c r="M36" s="56"/>
      <c r="N36" s="57" t="s">
        <v>191</v>
      </c>
    </row>
    <row r="37" customFormat="false" ht="46.5" hidden="false" customHeight="true" outlineLevel="0" collapsed="false">
      <c r="A37" s="52" t="s">
        <v>201</v>
      </c>
      <c r="B37" s="52" t="s">
        <v>202</v>
      </c>
      <c r="C37" s="53" t="s">
        <v>203</v>
      </c>
      <c r="D37" s="54" t="s">
        <v>116</v>
      </c>
      <c r="E37" s="54"/>
      <c r="F37" s="54"/>
      <c r="G37" s="54"/>
      <c r="H37" s="54"/>
      <c r="I37" s="55"/>
      <c r="J37" s="54"/>
      <c r="K37" s="55"/>
      <c r="L37" s="55"/>
      <c r="M37" s="56"/>
      <c r="N37" s="57" t="s">
        <v>191</v>
      </c>
    </row>
    <row r="38" customFormat="false" ht="19.5" hidden="false" customHeight="true" outlineLevel="0" collapsed="false">
      <c r="A38" s="51" t="s">
        <v>90</v>
      </c>
      <c r="B38" s="51"/>
      <c r="C38" s="51"/>
      <c r="D38" s="51"/>
      <c r="E38" s="51"/>
      <c r="F38" s="51"/>
      <c r="G38" s="51"/>
      <c r="H38" s="51"/>
      <c r="I38" s="51"/>
      <c r="J38" s="51"/>
      <c r="K38" s="51"/>
      <c r="L38" s="51"/>
      <c r="M38" s="51"/>
    </row>
    <row r="39" customFormat="false" ht="60" hidden="false" customHeight="true" outlineLevel="0" collapsed="false">
      <c r="A39" s="52" t="s">
        <v>204</v>
      </c>
      <c r="B39" s="52" t="s">
        <v>205</v>
      </c>
      <c r="C39" s="53" t="s">
        <v>206</v>
      </c>
      <c r="D39" s="54" t="s">
        <v>116</v>
      </c>
      <c r="E39" s="54"/>
      <c r="F39" s="54"/>
      <c r="G39" s="54"/>
      <c r="H39" s="54"/>
      <c r="I39" s="55"/>
      <c r="J39" s="54"/>
      <c r="K39" s="55"/>
      <c r="L39" s="55"/>
      <c r="M39" s="56"/>
      <c r="N39" s="57" t="s">
        <v>207</v>
      </c>
    </row>
    <row r="40" customFormat="false" ht="46.5" hidden="false" customHeight="true" outlineLevel="0" collapsed="false">
      <c r="A40" s="52" t="s">
        <v>208</v>
      </c>
      <c r="B40" s="52" t="s">
        <v>209</v>
      </c>
      <c r="C40" s="53" t="s">
        <v>210</v>
      </c>
      <c r="D40" s="54" t="s">
        <v>116</v>
      </c>
      <c r="E40" s="54"/>
      <c r="F40" s="54"/>
      <c r="G40" s="54"/>
      <c r="H40" s="54"/>
      <c r="I40" s="55"/>
      <c r="J40" s="54"/>
      <c r="K40" s="55"/>
      <c r="L40" s="55"/>
      <c r="M40" s="56"/>
      <c r="N40" s="57" t="s">
        <v>207</v>
      </c>
    </row>
    <row r="41" customFormat="false" ht="46.5" hidden="false" customHeight="true" outlineLevel="0" collapsed="false">
      <c r="A41" s="52" t="s">
        <v>211</v>
      </c>
      <c r="B41" s="52" t="s">
        <v>212</v>
      </c>
      <c r="C41" s="53" t="s">
        <v>213</v>
      </c>
      <c r="D41" s="54" t="s">
        <v>116</v>
      </c>
      <c r="E41" s="54"/>
      <c r="F41" s="54"/>
      <c r="G41" s="54"/>
      <c r="H41" s="54"/>
      <c r="I41" s="55"/>
      <c r="J41" s="54"/>
      <c r="K41" s="55"/>
      <c r="L41" s="55"/>
      <c r="M41" s="56"/>
      <c r="N41" s="57" t="s">
        <v>207</v>
      </c>
    </row>
    <row r="42" customFormat="false" ht="60" hidden="false" customHeight="true" outlineLevel="0" collapsed="false">
      <c r="A42" s="52" t="s">
        <v>214</v>
      </c>
      <c r="B42" s="52" t="s">
        <v>215</v>
      </c>
      <c r="C42" s="53" t="s">
        <v>216</v>
      </c>
      <c r="D42" s="54" t="s">
        <v>116</v>
      </c>
      <c r="E42" s="54"/>
      <c r="F42" s="54"/>
      <c r="G42" s="54"/>
      <c r="H42" s="54"/>
      <c r="I42" s="55"/>
      <c r="J42" s="54"/>
      <c r="K42" s="55"/>
      <c r="L42" s="55"/>
      <c r="M42" s="56"/>
      <c r="N42" s="57" t="s">
        <v>207</v>
      </c>
    </row>
    <row r="43" customFormat="false" ht="19.5" hidden="false" customHeight="true" outlineLevel="0" collapsed="false">
      <c r="A43" s="51" t="s">
        <v>91</v>
      </c>
      <c r="B43" s="51"/>
      <c r="C43" s="51"/>
      <c r="D43" s="51"/>
      <c r="E43" s="51"/>
      <c r="F43" s="51"/>
      <c r="G43" s="51"/>
      <c r="H43" s="51"/>
      <c r="I43" s="51"/>
      <c r="J43" s="51"/>
      <c r="K43" s="51"/>
      <c r="L43" s="51"/>
      <c r="M43" s="51"/>
    </row>
    <row r="44" customFormat="false" ht="46.5" hidden="false" customHeight="true" outlineLevel="0" collapsed="false">
      <c r="A44" s="52" t="s">
        <v>217</v>
      </c>
      <c r="B44" s="52" t="s">
        <v>218</v>
      </c>
      <c r="C44" s="53" t="s">
        <v>219</v>
      </c>
      <c r="D44" s="54" t="s">
        <v>116</v>
      </c>
      <c r="E44" s="54"/>
      <c r="F44" s="54"/>
      <c r="G44" s="54"/>
      <c r="H44" s="54"/>
      <c r="I44" s="55"/>
      <c r="J44" s="54"/>
      <c r="K44" s="55"/>
      <c r="L44" s="55"/>
      <c r="M44" s="56"/>
      <c r="N44" s="57" t="s">
        <v>220</v>
      </c>
    </row>
    <row r="45" customFormat="false" ht="46.5" hidden="false" customHeight="true" outlineLevel="0" collapsed="false">
      <c r="A45" s="52" t="s">
        <v>221</v>
      </c>
      <c r="B45" s="52" t="s">
        <v>222</v>
      </c>
      <c r="C45" s="53" t="s">
        <v>223</v>
      </c>
      <c r="D45" s="54" t="s">
        <v>116</v>
      </c>
      <c r="E45" s="54"/>
      <c r="F45" s="54"/>
      <c r="G45" s="54"/>
      <c r="H45" s="54"/>
      <c r="I45" s="55"/>
      <c r="J45" s="54"/>
      <c r="K45" s="55"/>
      <c r="L45" s="55"/>
      <c r="M45" s="56"/>
      <c r="N45" s="57" t="s">
        <v>220</v>
      </c>
    </row>
    <row r="46" customFormat="false" ht="46.5" hidden="false" customHeight="true" outlineLevel="0" collapsed="false">
      <c r="A46" s="52" t="s">
        <v>224</v>
      </c>
      <c r="B46" s="52" t="s">
        <v>225</v>
      </c>
      <c r="C46" s="53" t="s">
        <v>226</v>
      </c>
      <c r="D46" s="54" t="s">
        <v>116</v>
      </c>
      <c r="E46" s="54"/>
      <c r="F46" s="54"/>
      <c r="G46" s="54"/>
      <c r="H46" s="54"/>
      <c r="I46" s="55"/>
      <c r="J46" s="54"/>
      <c r="K46" s="55"/>
      <c r="L46" s="55"/>
      <c r="M46" s="56"/>
      <c r="N46" s="57" t="s">
        <v>220</v>
      </c>
    </row>
    <row r="47" customFormat="false" ht="19.5" hidden="false" customHeight="true" outlineLevel="0" collapsed="false">
      <c r="A47" s="51" t="s">
        <v>92</v>
      </c>
      <c r="B47" s="51"/>
      <c r="C47" s="51"/>
      <c r="D47" s="51"/>
      <c r="E47" s="51"/>
      <c r="F47" s="51"/>
      <c r="G47" s="51"/>
      <c r="H47" s="51"/>
      <c r="I47" s="51"/>
      <c r="J47" s="51"/>
      <c r="K47" s="51"/>
      <c r="L47" s="51"/>
      <c r="M47" s="51"/>
    </row>
    <row r="48" customFormat="false" ht="60" hidden="false" customHeight="true" outlineLevel="0" collapsed="false">
      <c r="A48" s="52" t="s">
        <v>227</v>
      </c>
      <c r="B48" s="52" t="s">
        <v>228</v>
      </c>
      <c r="C48" s="53" t="s">
        <v>229</v>
      </c>
      <c r="D48" s="54" t="s">
        <v>116</v>
      </c>
      <c r="E48" s="54"/>
      <c r="F48" s="54"/>
      <c r="G48" s="54"/>
      <c r="H48" s="54"/>
      <c r="I48" s="55"/>
      <c r="J48" s="54"/>
      <c r="K48" s="55"/>
      <c r="L48" s="55"/>
      <c r="M48" s="56"/>
      <c r="N48" s="57" t="s">
        <v>230</v>
      </c>
    </row>
    <row r="49" customFormat="false" ht="60" hidden="false" customHeight="true" outlineLevel="0" collapsed="false">
      <c r="A49" s="52" t="s">
        <v>231</v>
      </c>
      <c r="B49" s="52" t="s">
        <v>232</v>
      </c>
      <c r="C49" s="53" t="s">
        <v>233</v>
      </c>
      <c r="D49" s="54" t="s">
        <v>116</v>
      </c>
      <c r="E49" s="54"/>
      <c r="F49" s="54"/>
      <c r="G49" s="54"/>
      <c r="H49" s="54"/>
      <c r="I49" s="55"/>
      <c r="J49" s="54"/>
      <c r="K49" s="55"/>
      <c r="L49" s="55"/>
      <c r="M49" s="56"/>
      <c r="N49" s="57" t="s">
        <v>230</v>
      </c>
    </row>
    <row r="50" customFormat="false" ht="46.5" hidden="false" customHeight="true" outlineLevel="0" collapsed="false">
      <c r="A50" s="52" t="s">
        <v>234</v>
      </c>
      <c r="B50" s="52" t="s">
        <v>235</v>
      </c>
      <c r="C50" s="53" t="s">
        <v>236</v>
      </c>
      <c r="D50" s="54" t="s">
        <v>116</v>
      </c>
      <c r="E50" s="54"/>
      <c r="F50" s="54"/>
      <c r="G50" s="54"/>
      <c r="H50" s="54"/>
      <c r="I50" s="55"/>
      <c r="J50" s="54"/>
      <c r="K50" s="55"/>
      <c r="L50" s="55"/>
      <c r="M50" s="56"/>
      <c r="N50" s="57" t="s">
        <v>230</v>
      </c>
    </row>
  </sheetData>
  <mergeCells count="11">
    <mergeCell ref="A1:M1"/>
    <mergeCell ref="A2:M2"/>
    <mergeCell ref="A4:M4"/>
    <mergeCell ref="A8:M8"/>
    <mergeCell ref="A11:M11"/>
    <mergeCell ref="A17:M17"/>
    <mergeCell ref="A22:M22"/>
    <mergeCell ref="A32:M32"/>
    <mergeCell ref="A38:M38"/>
    <mergeCell ref="A43:M43"/>
    <mergeCell ref="A47:M47"/>
  </mergeCells>
  <conditionalFormatting sqref="D4:D50">
    <cfRule type="cellIs" priority="2" operator="equal" aboveAverage="0" equalAverage="0" bottom="0" percent="0" rank="0" text="" dxfId="3">
      <formula>"No"</formula>
    </cfRule>
    <cfRule type="cellIs" priority="3" operator="equal" aboveAverage="0" equalAverage="0" bottom="0" percent="0" rank="0" text="" dxfId="4">
      <formula>"Yes"</formula>
    </cfRule>
  </conditionalFormatting>
  <conditionalFormatting sqref="J4:J50">
    <cfRule type="cellIs" priority="4" operator="equal" aboveAverage="0" equalAverage="0" bottom="0" percent="0" rank="0" text="" dxfId="0">
      <formula>"Implemented"</formula>
    </cfRule>
    <cfRule type="cellIs" priority="5" operator="equal" aboveAverage="0" equalAverage="0" bottom="0" percent="0" rank="0" text="" dxfId="1">
      <formula>"Partially implemented"</formula>
    </cfRule>
    <cfRule type="cellIs" priority="6" operator="equal" aboveAverage="0" equalAverage="0" bottom="0" percent="0" rank="0" text="" dxfId="5">
      <formula>"Planned"</formula>
    </cfRule>
    <cfRule type="cellIs" priority="7" operator="equal" aboveAverage="0" equalAverage="0" bottom="0" percent="0" rank="0" text="" dxfId="2">
      <formula>"Not implemented"</formula>
    </cfRule>
    <cfRule type="cellIs" priority="8" operator="equal" aboveAverage="0" equalAverage="0" bottom="0" percent="0" rank="0" text="" dxfId="6">
      <formula>"Not applicable"</formula>
    </cfRule>
  </conditionalFormatting>
  <dataValidations count="3">
    <dataValidation allowBlank="true" errorStyle="stop" operator="between" showDropDown="false" showErrorMessage="false" showInputMessage="false" sqref="D5:D7 D9:D10 D12:D16 D18:D21 D23:D31 D33:D37 D39:D42 D44:D46 D48:D50" type="list">
      <formula1>Lists!$A$2:$A$3</formula1>
      <formula2>0</formula2>
    </dataValidation>
    <dataValidation allowBlank="true" errorStyle="stop" operator="between" showDropDown="false" showErrorMessage="false" showInputMessage="false" sqref="E5:H7 E9:H10 E12:H16 E18:H21 E23:H31 E33:H37 E39:H42 E44:H46 E48:H50" type="list">
      <formula1>Lists!$B$2</formula1>
      <formula2>0</formula2>
    </dataValidation>
    <dataValidation allowBlank="true" errorStyle="stop" operator="between" showDropDown="false" showErrorMessage="false" showInputMessage="false" sqref="J5:J7 J9:J10 J12:J16 J18:J21 J23:J31 J33:J37 J39:J42 J44:J46 J48:J50" type="list">
      <formula1>Lists!$C$2:$C$6</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0" t="s">
        <v>38</v>
      </c>
      <c r="B1" s="0" t="s">
        <v>237</v>
      </c>
      <c r="C1" s="0" t="s">
        <v>83</v>
      </c>
    </row>
    <row r="2" customFormat="false" ht="15" hidden="false" customHeight="false" outlineLevel="0" collapsed="false">
      <c r="A2" s="0" t="s">
        <v>116</v>
      </c>
      <c r="B2" s="0" t="s">
        <v>238</v>
      </c>
      <c r="C2" s="0" t="s">
        <v>81</v>
      </c>
    </row>
    <row r="3" customFormat="false" ht="15" hidden="false" customHeight="false" outlineLevel="0" collapsed="false">
      <c r="A3" s="0" t="s">
        <v>239</v>
      </c>
      <c r="C3" s="0" t="s">
        <v>97</v>
      </c>
    </row>
    <row r="4" customFormat="false" ht="15" hidden="false" customHeight="false" outlineLevel="0" collapsed="false">
      <c r="C4" s="0" t="s">
        <v>98</v>
      </c>
    </row>
    <row r="5" customFormat="false" ht="15" hidden="false" customHeight="false" outlineLevel="0" collapsed="false">
      <c r="C5" s="0" t="s">
        <v>99</v>
      </c>
    </row>
    <row r="6" customFormat="false" ht="15" hidden="false" customHeight="false" outlineLevel="0" collapsed="false">
      <c r="C6" s="0" t="s">
        <v>100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2026-08-01T11:00:42Z</dcterms:created>
  <dc:creator>Risk Professionals (RiskProfs)</dc:creator>
  <dc:description/>
  <dc:language>en-US</dc:language>
  <cp:lastModifiedBy/>
  <dcterms:modified xsi:type="dcterms:W3CDTF">2026-08-01T11:00:42Z</dcterms:modified>
  <cp:revision>0</cp:revision>
  <dc:subject/>
  <dc:title>ISO/IEC 42001:2023 Statement of Applicability</dc:title>
</cp:coreProperties>
</file>

<file path=docProps/custom.xml><?xml version="1.0" encoding="utf-8"?>
<Properties xmlns="http://schemas.openxmlformats.org/officeDocument/2006/custom-properties" xmlns:vt="http://schemas.openxmlformats.org/officeDocument/2006/docPropsVTypes"/>
</file>